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5" windowWidth="19020" windowHeight="8340" tabRatio="808" activeTab="0"/>
  </bookViews>
  <sheets>
    <sheet name="П-0.8" sheetId="1" r:id="rId1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й">[0]!й</definedName>
    <definedName name="й1">[0]!й1</definedName>
    <definedName name="ИЗВ_М">#REF!</definedName>
    <definedName name="ИЗМНЗП_АВЧ">#REF!</definedName>
    <definedName name="ИЗМНЗП_АТЧ">#REF!</definedName>
    <definedName name="ии">#REF!</definedName>
    <definedName name="йй">[0]!йй</definedName>
    <definedName name="йй1">[0]!йй1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'П-0.8'!$A$1:$F$79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<sst xmlns="http://schemas.openxmlformats.org/spreadsheetml/2006/main" count="494" uniqueCount="248">
  <si>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</si>
  <si>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</si>
  <si>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</si>
  <si>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</si>
  <si>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</si>
  <si>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</si>
  <si>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</si>
  <si>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</si>
  <si>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</si>
  <si>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</si>
  <si>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Нарастающий итог с начала года</t>
  </si>
  <si>
    <t>Электроснабжение сбыт</t>
  </si>
  <si>
    <t>Отпуск в сеть/покупка, в т.ч</t>
  </si>
  <si>
    <t>2.1</t>
  </si>
  <si>
    <t>ВН</t>
  </si>
  <si>
    <t>2.2</t>
  </si>
  <si>
    <t>СН-I</t>
  </si>
  <si>
    <t>2.3</t>
  </si>
  <si>
    <t>СН-II</t>
  </si>
  <si>
    <t>2.4</t>
  </si>
  <si>
    <t>НН</t>
  </si>
  <si>
    <t>Собственные нужды</t>
  </si>
  <si>
    <t>Технические потери</t>
  </si>
  <si>
    <t>тыс. кВтч</t>
  </si>
  <si>
    <t>4.1</t>
  </si>
  <si>
    <t>Хозяйственные нужды</t>
  </si>
  <si>
    <t xml:space="preserve">Отпущено потребителям </t>
  </si>
  <si>
    <t>Коммерческие потери</t>
  </si>
  <si>
    <t>7.1</t>
  </si>
  <si>
    <t>Полезный отпуск всего, в т.ч.:</t>
  </si>
  <si>
    <t>8.1</t>
  </si>
  <si>
    <t xml:space="preserve"> - ВХО</t>
  </si>
  <si>
    <t>8.2</t>
  </si>
  <si>
    <t xml:space="preserve"> - полезный отпуск потребителям</t>
  </si>
  <si>
    <t>9</t>
  </si>
  <si>
    <t>Справочно: корректировка полезного отпуска предыдущего периода</t>
  </si>
  <si>
    <t>Объем потерь, учтенных при формировании сводного прогнозного баланса</t>
  </si>
  <si>
    <t>10.1</t>
  </si>
  <si>
    <t>в т.ч. сетевая компания контура</t>
  </si>
  <si>
    <t>Объем потерь, превышающий объем учтенных при формировании сводного прогнозного баланса</t>
  </si>
  <si>
    <t>11.1</t>
  </si>
  <si>
    <t>в т.ч сетевая компания контура</t>
  </si>
  <si>
    <t>Величина оплачиваемой мощности</t>
  </si>
  <si>
    <t>кВт</t>
  </si>
  <si>
    <t>12.1</t>
  </si>
  <si>
    <t>12.2</t>
  </si>
  <si>
    <t>12.3</t>
  </si>
  <si>
    <t>12.4</t>
  </si>
  <si>
    <t>Потери всего, в т.ч.:</t>
  </si>
  <si>
    <t>13.1</t>
  </si>
  <si>
    <t xml:space="preserve">    -нормативные (в тарифе)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</si>
  <si>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</si>
  <si>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</si>
  <si>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</si>
  <si>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</si>
  <si>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</si>
  <si>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</si>
  <si>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</si>
  <si>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</si>
  <si>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</si>
  <si>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</si>
  <si>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</si>
  <si>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</si>
  <si>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</si>
  <si>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</si>
  <si>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</si>
  <si>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</si>
  <si>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</si>
  <si>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</si>
  <si>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</si>
  <si>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</si>
  <si>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</si>
  <si>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</si>
  <si>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</si>
  <si>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</si>
  <si>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</si>
  <si>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</si>
  <si>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</si>
  <si>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</si>
  <si>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</si>
  <si>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</si>
  <si>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</si>
  <si>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</si>
  <si>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</si>
  <si>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</si>
  <si>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</si>
  <si>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</si>
  <si>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</si>
  <si>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</si>
  <si>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</si>
  <si>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</si>
  <si>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</si>
  <si>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</si>
  <si>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</si>
  <si>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</si>
  <si>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</si>
  <si>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</si>
  <si>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</si>
  <si>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</si>
  <si>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</si>
  <si>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</si>
  <si>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</si>
  <si>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</si>
  <si>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</si>
  <si>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</si>
  <si>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</si>
  <si>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</si>
  <si>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</si>
  <si>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</si>
  <si>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</si>
  <si>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</si>
  <si>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</si>
  <si>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</si>
  <si>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</si>
  <si>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</si>
  <si>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</si>
  <si>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</si>
  <si>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</si>
  <si>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</si>
  <si>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</si>
  <si>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</si>
  <si>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</si>
  <si>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</si>
  <si>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</si>
  <si>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</si>
  <si>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</si>
  <si>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</si>
  <si>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</si>
  <si>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</si>
  <si>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</si>
  <si>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</si>
  <si>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</si>
  <si>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</si>
  <si>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</si>
  <si>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</si>
  <si>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</si>
  <si>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</si>
  <si>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</si>
  <si>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</si>
  <si>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</si>
  <si>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</si>
  <si>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</si>
  <si>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</si>
  <si>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</si>
  <si>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</si>
  <si>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</si>
  <si>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</si>
  <si>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</si>
  <si>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</si>
  <si>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</si>
  <si>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</si>
  <si>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</si>
  <si>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</si>
  <si>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</si>
  <si>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</si>
  <si>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</si>
  <si>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</si>
  <si>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</si>
  <si>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</si>
  <si>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</si>
  <si>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</si>
  <si>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</si>
  <si>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</si>
  <si>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</si>
  <si>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</si>
  <si>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</si>
  <si>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</si>
  <si>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</si>
  <si>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</si>
  <si>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</si>
  <si>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</si>
  <si>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</si>
  <si>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</si>
  <si>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</si>
  <si>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</si>
  <si>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</si>
  <si>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</si>
  <si>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</si>
  <si>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</si>
  <si>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</si>
  <si>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</si>
  <si>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</si>
  <si>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</si>
  <si>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</si>
  <si>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</si>
  <si>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</si>
  <si>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</si>
  <si>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</si>
  <si>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</si>
  <si>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</si>
  <si>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</si>
  <si>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</si>
  <si>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</si>
  <si>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</si>
  <si>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</si>
  <si>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</si>
  <si>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</si>
  <si>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</si>
  <si>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</si>
  <si>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</si>
  <si>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</si>
  <si>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</si>
  <si>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</si>
  <si>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</si>
  <si>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</si>
  <si>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</si>
  <si>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</si>
  <si>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</si>
  <si>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</si>
  <si>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</si>
  <si>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</si>
  <si>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</si>
  <si>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</si>
  <si>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</si>
  <si>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</si>
  <si>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</si>
  <si>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</si>
  <si>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</si>
  <si>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</si>
  <si>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</si>
  <si>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</si>
  <si>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</si>
  <si>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</si>
  <si>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</si>
  <si>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</si>
  <si>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</si>
  <si>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</si>
  <si>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</si>
  <si>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</si>
  <si>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</si>
  <si>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</si>
  <si>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</si>
  <si>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</si>
  <si>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</si>
  <si>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</si>
  <si>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</si>
  <si>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Х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</si>
  <si>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</si>
  <si>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</si>
  <si>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</si>
  <si>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</si>
  <si>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</si>
  <si>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</si>
  <si>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</si>
  <si>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</si>
  <si>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</si>
  <si>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Производственный баланс ЗАО "Квант"</t>
  </si>
  <si>
    <t>2015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</si>
</sst>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0"/>
    <numFmt numFmtId="166" formatCode="dd\-mmm\-yy"/>
    <numFmt numFmtId="167" formatCode="_-* #,##0\ &quot;руб&quot;_-;\-* #,##0\ &quot;руб&quot;_-;_-* &quot;-&quot;\ &quot;руб&quot;_-;_-@_-"/>
    <numFmt numFmtId="168" formatCode="mmmm\ d\,\ yyyy"/>
    <numFmt numFmtId="169" formatCode="&quot;?.&quot;#,##0_);[Red]\(&quot;?.&quot;#,##0\)"/>
    <numFmt numFmtId="170" formatCode="&quot;?.&quot;#,##0.00_);[Red]\(&quot;?.&quot;#,##0.00\)"/>
    <numFmt numFmtId="171" formatCode="_-* #,##0\ _F_-;\-* #,##0\ _F_-;_-* &quot;-&quot;\ _F_-;_-@_-"/>
    <numFmt numFmtId="172" formatCode="_-* #,##0.00\ _F_-;\-* #,##0.00\ _F_-;_-* &quot;-&quot;??\ _F_-;_-@_-"/>
    <numFmt numFmtId="173" formatCode="&quot;$&quot;#,##0_);[Red]\(&quot;$&quot;#,##0\)"/>
    <numFmt numFmtId="174" formatCode="_-* #,##0.00\ &quot;F&quot;_-;\-* #,##0.00\ &quot;F&quot;_-;_-* &quot;-&quot;??\ &quot;F&quot;_-;_-@_-"/>
    <numFmt numFmtId="175" formatCode="_-* #,##0_-;\-* #,##0_-;_-* &quot;-&quot;_-;_-@_-"/>
    <numFmt numFmtId="176" formatCode="_-* #,##0.00_-;\-* #,##0.00_-;_-* &quot;-&quot;??_-;_-@_-"/>
    <numFmt numFmtId="177" formatCode="_-* #,##0.00\ [$€]_-;\-* #,##0.00\ [$€]_-;_-* &quot;-&quot;??\ [$€]_-;_-@_-"/>
    <numFmt numFmtId="178" formatCode="_(* #,##0_);_(* \(#,##0\);_(* &quot;-&quot;_);_(@_)"/>
    <numFmt numFmtId="179" formatCode="#,##0_ ;[Red]\-#,##0\ "/>
    <numFmt numFmtId="180" formatCode="_(* #,##0_);_(* \(#,##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.00_);[Red]\(#,##0.00\)"/>
    <numFmt numFmtId="185" formatCode="#,##0.00;[Red]\-#,##0.00;&quot;-&quot;"/>
    <numFmt numFmtId="186" formatCode="#,##0;[Red]\-#,##0;&quot;-&quot;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General_)"/>
    <numFmt numFmtId="190" formatCode="0.0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#"/>
    <numFmt numFmtId="194" formatCode="#,##0.00_ ;[Red]\-#,##0.00\ "/>
    <numFmt numFmtId="195" formatCode="#,##0.000_ ;[Red]\-#,##0.000\ "/>
    <numFmt numFmtId="196" formatCode="#,##0.0"/>
    <numFmt numFmtId="197" formatCode="#,##0.0_ ;[Red]\-#,##0.0\ "/>
    <numFmt numFmtId="198" formatCode="#,##0.00_ ;\-#,##0.00\ "/>
    <numFmt numFmtId="199" formatCode="#,##0.000"/>
    <numFmt numFmtId="200" formatCode="0.000000"/>
    <numFmt numFmtId="201" formatCode="0.000"/>
    <numFmt numFmtId="202" formatCode="0.0000"/>
    <numFmt numFmtId="203" formatCode="0.000%"/>
    <numFmt numFmtId="204" formatCode="#,##0.00000000"/>
    <numFmt numFmtId="205" formatCode="#,##0.00000000000"/>
  </numFmts>
  <fonts count="9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66" fontId="8" fillId="0" borderId="0">
      <alignment/>
      <protection locked="0"/>
    </xf>
    <xf numFmtId="166" fontId="8" fillId="0" borderId="0">
      <alignment/>
      <protection locked="0"/>
    </xf>
    <xf numFmtId="166" fontId="8" fillId="0" borderId="0">
      <alignment/>
      <protection locked="0"/>
    </xf>
    <xf numFmtId="166" fontId="8" fillId="0" borderId="0">
      <alignment/>
      <protection locked="0"/>
    </xf>
    <xf numFmtId="166" fontId="8" fillId="0" borderId="0">
      <alignment/>
      <protection locked="0"/>
    </xf>
    <xf numFmtId="166" fontId="8" fillId="0" borderId="0">
      <alignment/>
      <protection locked="0"/>
    </xf>
    <xf numFmtId="166" fontId="8" fillId="0" borderId="0">
      <alignment/>
      <protection locked="0"/>
    </xf>
    <xf numFmtId="166" fontId="8" fillId="0" borderId="0">
      <alignment/>
      <protection locked="0"/>
    </xf>
    <xf numFmtId="166" fontId="7" fillId="0" borderId="1">
      <alignment/>
      <protection locked="0"/>
    </xf>
    <xf numFmtId="166" fontId="7" fillId="0" borderId="1">
      <alignment/>
      <protection locked="0"/>
    </xf>
    <xf numFmtId="166" fontId="7" fillId="0" borderId="1">
      <alignment/>
      <protection locked="0"/>
    </xf>
    <xf numFmtId="166" fontId="7" fillId="0" borderId="1">
      <alignment/>
      <protection locked="0"/>
    </xf>
    <xf numFmtId="167" fontId="0" fillId="0" borderId="0">
      <alignment horizontal="center"/>
      <protection/>
    </xf>
    <xf numFmtId="167" fontId="0" fillId="0" borderId="0">
      <alignment horizontal="center"/>
      <protection/>
    </xf>
    <xf numFmtId="0" fontId="79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9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9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9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9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79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68" fontId="9" fillId="10" borderId="2">
      <alignment horizontal="center" vertical="center"/>
      <protection locked="0"/>
    </xf>
    <xf numFmtId="0" fontId="79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9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9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9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9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9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80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0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80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0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0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78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79" fontId="17" fillId="0" borderId="6">
      <alignment horizontal="right" vertical="center" wrapText="1"/>
      <protection/>
    </xf>
    <xf numFmtId="0" fontId="21" fillId="28" borderId="0">
      <alignment/>
      <protection/>
    </xf>
    <xf numFmtId="180" fontId="4" fillId="29" borderId="6">
      <alignment vertical="center"/>
      <protection/>
    </xf>
    <xf numFmtId="43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0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78" fontId="25" fillId="12" borderId="5" applyFont="0" applyAlignment="0" applyProtection="0"/>
    <xf numFmtId="178" fontId="25" fillId="12" borderId="5" applyFont="0" applyAlignment="0" applyProtection="0"/>
    <xf numFmtId="178" fontId="25" fillId="12" borderId="5" applyFont="0" applyAlignment="0" applyProtection="0"/>
    <xf numFmtId="178" fontId="25" fillId="12" borderId="5" applyFont="0" applyAlignment="0" applyProtection="0"/>
    <xf numFmtId="0" fontId="3" fillId="27" borderId="5">
      <alignment horizontal="left" vertical="center" wrapText="1"/>
      <protection/>
    </xf>
    <xf numFmtId="185" fontId="25" fillId="0" borderId="5">
      <alignment horizontal="center" vertical="center" wrapText="1"/>
      <protection/>
    </xf>
    <xf numFmtId="186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0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0" fontId="4" fillId="32" borderId="6" applyNumberFormat="0" applyFill="0" applyBorder="0" applyProtection="0">
      <alignment vertical="center"/>
    </xf>
    <xf numFmtId="180" fontId="4" fillId="32" borderId="6" applyNumberFormat="0" applyFill="0" applyBorder="0" applyProtection="0">
      <alignment vertical="center"/>
    </xf>
    <xf numFmtId="0" fontId="80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80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80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80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0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0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89" fontId="0" fillId="0" borderId="9">
      <alignment/>
      <protection locked="0"/>
    </xf>
    <xf numFmtId="0" fontId="81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2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3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5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7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28" fillId="7" borderId="9">
      <alignment/>
      <protection/>
    </xf>
    <xf numFmtId="0" fontId="88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9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1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2" fillId="0" borderId="0" applyNumberFormat="0" applyFill="0" applyBorder="0" applyAlignment="0" applyProtection="0"/>
    <xf numFmtId="0" fontId="93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0" fontId="29" fillId="47" borderId="24" applyNumberFormat="0" applyBorder="0" applyAlignment="0">
      <protection locked="0"/>
    </xf>
    <xf numFmtId="0" fontId="9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31" fillId="51" borderId="30">
      <alignment vertical="center"/>
      <protection/>
    </xf>
    <xf numFmtId="0" fontId="97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87">
    <xf numFmtId="0" fontId="0" fillId="0" borderId="0" xfId="0" applyAlignment="1">
      <alignment/>
    </xf>
    <xf numFmtId="0" fontId="79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79" fillId="0" borderId="0" xfId="791">
      <alignment/>
      <protection/>
    </xf>
    <xf numFmtId="0" fontId="3" fillId="0" borderId="6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vertical="center"/>
      <protection/>
    </xf>
    <xf numFmtId="0" fontId="27" fillId="0" borderId="6" xfId="794" applyFont="1" applyFill="1" applyBorder="1" applyAlignment="1">
      <alignment/>
      <protection/>
    </xf>
    <xf numFmtId="0" fontId="79" fillId="0" borderId="0" xfId="791" applyFill="1">
      <alignment/>
      <protection/>
    </xf>
    <xf numFmtId="0" fontId="5" fillId="0" borderId="6" xfId="794" applyFont="1" applyFill="1" applyBorder="1" applyAlignment="1">
      <alignment horizontal="left" vertical="center"/>
      <protection/>
    </xf>
    <xf numFmtId="0" fontId="69" fillId="0" borderId="6" xfId="791" applyFont="1" applyBorder="1" applyAlignment="1">
      <alignment horizontal="center" vertical="center"/>
      <protection/>
    </xf>
    <xf numFmtId="0" fontId="27" fillId="45" borderId="6" xfId="794" applyFont="1" applyFill="1" applyBorder="1" applyAlignment="1">
      <alignment horizontal="right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27" fillId="47" borderId="6" xfId="794" applyFont="1" applyFill="1" applyBorder="1" applyAlignment="1">
      <alignment horizontal="right" vertical="center"/>
      <protection/>
    </xf>
    <xf numFmtId="0" fontId="79" fillId="47" borderId="6" xfId="791" applyFill="1" applyBorder="1" applyAlignment="1">
      <alignment horizontal="right" vertical="center"/>
      <protection/>
    </xf>
    <xf numFmtId="9" fontId="71" fillId="47" borderId="6" xfId="835" applyFont="1" applyFill="1" applyBorder="1" applyAlignment="1">
      <alignment horizontal="right" vertical="center"/>
    </xf>
    <xf numFmtId="9" fontId="33" fillId="45" borderId="6" xfId="835" applyFont="1" applyFill="1" applyBorder="1" applyAlignment="1">
      <alignment horizontal="right" vertical="center"/>
    </xf>
    <xf numFmtId="3" fontId="72" fillId="47" borderId="6" xfId="791" applyNumberFormat="1" applyFont="1" applyFill="1" applyBorder="1" applyAlignment="1">
      <alignment horizontal="right" vertical="center"/>
      <protection/>
    </xf>
    <xf numFmtId="0" fontId="73" fillId="0" borderId="6" xfId="794" applyFont="1" applyFill="1" applyBorder="1" applyAlignment="1">
      <alignment horizontal="left" vertical="center" wrapText="1"/>
      <protection/>
    </xf>
    <xf numFmtId="0" fontId="5" fillId="0" borderId="6" xfId="794" applyFont="1" applyFill="1" applyBorder="1" applyAlignment="1">
      <alignment horizontal="left" vertical="center" wrapText="1"/>
      <protection/>
    </xf>
    <xf numFmtId="0" fontId="33" fillId="0" borderId="6" xfId="794" applyFont="1" applyFill="1" applyBorder="1" applyAlignment="1">
      <alignment horizontal="left" vertical="center" wrapText="1"/>
      <protection/>
    </xf>
    <xf numFmtId="10" fontId="72" fillId="47" borderId="6" xfId="791" applyNumberFormat="1" applyFont="1" applyFill="1" applyBorder="1" applyAlignment="1">
      <alignment horizontal="right" vertical="center"/>
      <protection/>
    </xf>
    <xf numFmtId="0" fontId="3" fillId="0" borderId="6" xfId="791" applyFont="1" applyFill="1" applyBorder="1" applyAlignment="1">
      <alignment horizontal="center" vertical="center" wrapText="1"/>
      <protection/>
    </xf>
    <xf numFmtId="0" fontId="3" fillId="47" borderId="6" xfId="794" applyFont="1" applyFill="1" applyBorder="1" applyAlignment="1">
      <alignment horizontal="righ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3" fontId="74" fillId="45" borderId="6" xfId="791" applyNumberFormat="1" applyFont="1" applyFill="1" applyBorder="1" applyAlignment="1">
      <alignment horizontal="right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5" fillId="0" borderId="6" xfId="791" applyFont="1" applyBorder="1" applyAlignment="1">
      <alignment horizontal="center" vertical="center"/>
      <protection/>
    </xf>
    <xf numFmtId="3" fontId="77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2" fillId="0" borderId="6" xfId="791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2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72" fillId="0" borderId="0" xfId="791" applyFont="1">
      <alignment/>
      <protection/>
    </xf>
    <xf numFmtId="3" fontId="74" fillId="4" borderId="6" xfId="0" applyNumberFormat="1" applyFont="1" applyFill="1" applyBorder="1" applyAlignment="1">
      <alignment/>
    </xf>
    <xf numFmtId="10" fontId="72" fillId="4" borderId="6" xfId="791" applyNumberFormat="1" applyFont="1" applyFill="1" applyBorder="1" applyAlignment="1">
      <alignment horizontal="right" vertical="center"/>
      <protection/>
    </xf>
    <xf numFmtId="3" fontId="72" fillId="4" borderId="6" xfId="791" applyNumberFormat="1" applyFont="1" applyFill="1" applyBorder="1" applyAlignment="1">
      <alignment horizontal="right" vertical="center"/>
      <protection/>
    </xf>
    <xf numFmtId="10" fontId="76" fillId="4" borderId="6" xfId="791" applyNumberFormat="1" applyFont="1" applyFill="1" applyBorder="1" applyAlignment="1">
      <alignment horizontal="right" vertical="center"/>
      <protection/>
    </xf>
    <xf numFmtId="3" fontId="76" fillId="4" borderId="6" xfId="791" applyNumberFormat="1" applyFont="1" applyFill="1" applyBorder="1" applyAlignment="1">
      <alignment horizontal="right" vertical="center"/>
      <protection/>
    </xf>
    <xf numFmtId="3" fontId="74" fillId="4" borderId="6" xfId="794" applyNumberFormat="1" applyFont="1" applyFill="1" applyBorder="1" applyAlignment="1">
      <alignment horizontal="right" vertical="center"/>
      <protection/>
    </xf>
    <xf numFmtId="165" fontId="76" fillId="4" borderId="6" xfId="791" applyNumberFormat="1" applyFont="1" applyFill="1" applyBorder="1" applyAlignment="1">
      <alignment horizontal="right" vertical="center"/>
      <protection/>
    </xf>
    <xf numFmtId="3" fontId="74" fillId="4" borderId="31" xfId="0" applyNumberFormat="1" applyFont="1" applyFill="1" applyBorder="1" applyAlignment="1">
      <alignment/>
    </xf>
    <xf numFmtId="3" fontId="72" fillId="4" borderId="31" xfId="791" applyNumberFormat="1" applyFont="1" applyFill="1" applyBorder="1" applyAlignment="1">
      <alignment horizontal="right" vertical="center"/>
      <protection/>
    </xf>
    <xf numFmtId="10" fontId="72" fillId="4" borderId="31" xfId="791" applyNumberFormat="1" applyFont="1" applyFill="1" applyBorder="1" applyAlignment="1">
      <alignment horizontal="right" vertical="center"/>
      <protection/>
    </xf>
    <xf numFmtId="10" fontId="76" fillId="4" borderId="31" xfId="791" applyNumberFormat="1" applyFont="1" applyFill="1" applyBorder="1" applyAlignment="1">
      <alignment horizontal="right" vertical="center"/>
      <protection/>
    </xf>
    <xf numFmtId="3" fontId="74" fillId="4" borderId="31" xfId="794" applyNumberFormat="1" applyFont="1" applyFill="1" applyBorder="1" applyAlignment="1">
      <alignment horizontal="right" vertical="center"/>
      <protection/>
    </xf>
    <xf numFmtId="3" fontId="72" fillId="0" borderId="31" xfId="791" applyNumberFormat="1" applyFont="1" applyFill="1" applyBorder="1" applyAlignment="1">
      <alignment horizontal="right" vertical="center"/>
      <protection/>
    </xf>
    <xf numFmtId="165" fontId="76" fillId="4" borderId="31" xfId="791" applyNumberFormat="1" applyFont="1" applyFill="1" applyBorder="1" applyAlignment="1">
      <alignment horizontal="right" vertical="center"/>
      <protection/>
    </xf>
    <xf numFmtId="3" fontId="76" fillId="4" borderId="31" xfId="791" applyNumberFormat="1" applyFont="1" applyFill="1" applyBorder="1" applyAlignment="1">
      <alignment horizontal="right" vertical="center"/>
      <protection/>
    </xf>
    <xf numFmtId="10" fontId="72" fillId="0" borderId="31" xfId="791" applyNumberFormat="1" applyFont="1" applyFill="1" applyBorder="1" applyAlignment="1">
      <alignment horizontal="right" vertical="center"/>
      <protection/>
    </xf>
    <xf numFmtId="49" fontId="70" fillId="0" borderId="31" xfId="791" applyNumberFormat="1" applyFont="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3" fontId="5" fillId="0" borderId="33" xfId="795" applyNumberFormat="1" applyFont="1" applyFill="1" applyBorder="1" applyAlignment="1">
      <alignment horizontal="left" vertical="center"/>
      <protection/>
    </xf>
    <xf numFmtId="0" fontId="69" fillId="0" borderId="33" xfId="791" applyFont="1" applyBorder="1" applyAlignment="1">
      <alignment horizontal="center" vertical="center"/>
      <protection/>
    </xf>
    <xf numFmtId="10" fontId="72" fillId="4" borderId="34" xfId="791" applyNumberFormat="1" applyFont="1" applyFill="1" applyBorder="1" applyAlignment="1">
      <alignment horizontal="right" vertical="center"/>
      <protection/>
    </xf>
    <xf numFmtId="3" fontId="74" fillId="4" borderId="31" xfId="0" applyNumberFormat="1" applyFont="1" applyFill="1" applyBorder="1" applyAlignment="1">
      <alignment vertical="center"/>
    </xf>
    <xf numFmtId="3" fontId="74" fillId="4" borderId="32" xfId="0" applyNumberFormat="1" applyFont="1" applyFill="1" applyBorder="1" applyAlignment="1">
      <alignment vertical="center"/>
    </xf>
    <xf numFmtId="3" fontId="72" fillId="4" borderId="33" xfId="791" applyNumberFormat="1" applyFont="1" applyFill="1" applyBorder="1" applyAlignment="1">
      <alignment horizontal="right" vertical="center"/>
      <protection/>
    </xf>
    <xf numFmtId="49" fontId="70" fillId="0" borderId="35" xfId="791" applyNumberFormat="1" applyFont="1" applyBorder="1" applyAlignment="1">
      <alignment horizontal="center"/>
      <protection/>
    </xf>
    <xf numFmtId="0" fontId="27" fillId="0" borderId="36" xfId="794" applyFont="1" applyFill="1" applyBorder="1" applyAlignment="1">
      <alignment vertical="center"/>
      <protection/>
    </xf>
    <xf numFmtId="0" fontId="27" fillId="0" borderId="36" xfId="794" applyFont="1" applyFill="1" applyBorder="1" applyAlignment="1">
      <alignment horizontal="right" vertical="center"/>
      <protection/>
    </xf>
    <xf numFmtId="0" fontId="27" fillId="0" borderId="35" xfId="794" applyFont="1" applyFill="1" applyBorder="1" applyAlignment="1">
      <alignment horizontal="right" vertical="center"/>
      <protection/>
    </xf>
    <xf numFmtId="0" fontId="79" fillId="0" borderId="6" xfId="791" applyFill="1" applyBorder="1" applyAlignment="1">
      <alignment horizontal="center"/>
      <protection/>
    </xf>
    <xf numFmtId="49" fontId="70" fillId="0" borderId="6" xfId="791" applyNumberFormat="1" applyFont="1" applyBorder="1" applyAlignment="1">
      <alignment horizontal="center"/>
      <protection/>
    </xf>
    <xf numFmtId="0" fontId="79" fillId="0" borderId="6" xfId="791" applyBorder="1" applyAlignment="1">
      <alignment horizontal="center"/>
      <protection/>
    </xf>
    <xf numFmtId="3" fontId="74" fillId="4" borderId="6" xfId="0" applyNumberFormat="1" applyFont="1" applyFill="1" applyBorder="1" applyAlignment="1">
      <alignment horizontal="center"/>
    </xf>
    <xf numFmtId="49" fontId="2" fillId="0" borderId="6" xfId="794" applyNumberFormat="1" applyFont="1" applyFill="1" applyBorder="1" applyAlignment="1">
      <alignment horizontal="center" vertical="center" wrapText="1"/>
      <protection/>
    </xf>
    <xf numFmtId="0" fontId="2" fillId="0" borderId="6" xfId="791" applyFont="1" applyFill="1" applyBorder="1" applyAlignment="1">
      <alignment horizontal="center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3" fontId="33" fillId="0" borderId="6" xfId="794" applyNumberFormat="1" applyFont="1" applyFill="1" applyBorder="1" applyAlignment="1">
      <alignment horizontal="left" vertical="center" shrinkToFit="1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5" fillId="0" borderId="6" xfId="795" applyFont="1" applyFill="1" applyBorder="1" applyAlignment="1">
      <alignment horizontal="left" vertical="center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_12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="80" zoomScaleNormal="80" zoomScaleSheetLayoutView="70" zoomScalePageLayoutView="0" workbookViewId="0" topLeftCell="A1">
      <pane xSplit="3" topLeftCell="D1" activePane="topRight" state="frozen"/>
      <selection pane="topLeft" activeCell="A4" sqref="A4"/>
      <selection pane="topRight" activeCell="D37" sqref="D37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5.375" style="3" customWidth="1"/>
    <col min="4" max="6" width="14.375" style="3" customWidth="1"/>
    <col min="7" max="16384" width="9.125" style="3" customWidth="1"/>
  </cols>
  <sheetData>
    <row r="1" ht="20.25">
      <c r="B1" s="2" t="s">
        <v>246</v>
      </c>
    </row>
    <row r="3" spans="1:6" ht="21.75" customHeight="1">
      <c r="A3" s="80" t="s">
        <v>7</v>
      </c>
      <c r="B3" s="80" t="s">
        <v>8</v>
      </c>
      <c r="C3" s="81" t="s">
        <v>9</v>
      </c>
      <c r="D3" s="81" t="s">
        <v>10</v>
      </c>
      <c r="E3" s="81"/>
      <c r="F3" s="81"/>
    </row>
    <row r="4" spans="1:6" ht="25.5" customHeight="1">
      <c r="A4" s="80"/>
      <c r="B4" s="80"/>
      <c r="C4" s="81"/>
      <c r="D4" s="45">
        <v>2013</v>
      </c>
      <c r="E4" s="45">
        <v>2014</v>
      </c>
      <c r="F4" s="79" t="s">
        <v>247</v>
      </c>
    </row>
    <row r="5" spans="1:6" ht="42.75" customHeight="1">
      <c r="A5" s="80"/>
      <c r="B5" s="80"/>
      <c r="C5" s="81"/>
      <c r="D5" s="45" t="s">
        <v>3</v>
      </c>
      <c r="E5" s="45" t="s">
        <v>3</v>
      </c>
      <c r="F5" s="45" t="s">
        <v>3</v>
      </c>
    </row>
    <row r="6" spans="1:6" ht="15" customHeight="1" hidden="1">
      <c r="A6" s="4">
        <v>1</v>
      </c>
      <c r="B6" s="4">
        <v>2</v>
      </c>
      <c r="C6" s="4">
        <v>3</v>
      </c>
      <c r="D6" s="4">
        <v>80</v>
      </c>
      <c r="E6" s="4">
        <v>81</v>
      </c>
      <c r="F6" s="4">
        <v>83</v>
      </c>
    </row>
    <row r="7" spans="1:6" s="7" customFormat="1" ht="18.75" customHeight="1" hidden="1">
      <c r="A7" s="75">
        <v>1</v>
      </c>
      <c r="B7" s="5" t="s">
        <v>11</v>
      </c>
      <c r="C7" s="5"/>
      <c r="D7" s="6"/>
      <c r="E7" s="6"/>
      <c r="F7" s="6"/>
    </row>
    <row r="8" spans="1:6" s="7" customFormat="1" ht="18.75" customHeight="1" hidden="1">
      <c r="A8" s="75">
        <v>2</v>
      </c>
      <c r="B8" s="8" t="s">
        <v>12</v>
      </c>
      <c r="C8" s="9" t="s">
        <v>0</v>
      </c>
      <c r="D8" s="10">
        <f>SUM(D9:D12)</f>
        <v>0</v>
      </c>
      <c r="E8" s="10">
        <f>SUM(E9:E12)</f>
        <v>0</v>
      </c>
      <c r="F8" s="10">
        <f>SUM(F9:F12)</f>
        <v>0</v>
      </c>
    </row>
    <row r="9" spans="1:6" s="7" customFormat="1" ht="18.75" customHeight="1" hidden="1">
      <c r="A9" s="76" t="s">
        <v>13</v>
      </c>
      <c r="B9" s="11" t="s">
        <v>14</v>
      </c>
      <c r="C9" s="9" t="s">
        <v>0</v>
      </c>
      <c r="D9" s="12"/>
      <c r="E9" s="12"/>
      <c r="F9" s="12"/>
    </row>
    <row r="10" spans="1:6" s="7" customFormat="1" ht="18.75" customHeight="1" hidden="1">
      <c r="A10" s="76" t="s">
        <v>15</v>
      </c>
      <c r="B10" s="11" t="s">
        <v>16</v>
      </c>
      <c r="C10" s="9" t="s">
        <v>0</v>
      </c>
      <c r="D10" s="12"/>
      <c r="E10" s="12"/>
      <c r="F10" s="12"/>
    </row>
    <row r="11" spans="1:6" s="7" customFormat="1" ht="18.75" customHeight="1" hidden="1">
      <c r="A11" s="76" t="s">
        <v>17</v>
      </c>
      <c r="B11" s="11" t="s">
        <v>18</v>
      </c>
      <c r="C11" s="9" t="s">
        <v>0</v>
      </c>
      <c r="D11" s="12"/>
      <c r="E11" s="12"/>
      <c r="F11" s="12"/>
    </row>
    <row r="12" spans="1:6" s="7" customFormat="1" ht="18.75" customHeight="1" hidden="1">
      <c r="A12" s="76" t="s">
        <v>19</v>
      </c>
      <c r="B12" s="11" t="s">
        <v>20</v>
      </c>
      <c r="C12" s="9" t="s">
        <v>0</v>
      </c>
      <c r="D12" s="12"/>
      <c r="E12" s="12"/>
      <c r="F12" s="12"/>
    </row>
    <row r="13" spans="1:6" ht="15" customHeight="1" hidden="1">
      <c r="A13" s="75">
        <v>3</v>
      </c>
      <c r="B13" s="44" t="s">
        <v>21</v>
      </c>
      <c r="C13" s="9" t="s">
        <v>0</v>
      </c>
      <c r="D13" s="13"/>
      <c r="E13" s="13"/>
      <c r="F13" s="13"/>
    </row>
    <row r="14" spans="1:6" ht="15" customHeight="1" hidden="1">
      <c r="A14" s="75">
        <v>4</v>
      </c>
      <c r="B14" s="82" t="s">
        <v>22</v>
      </c>
      <c r="C14" s="9" t="s">
        <v>23</v>
      </c>
      <c r="D14" s="10">
        <f>D15*D8</f>
        <v>0</v>
      </c>
      <c r="E14" s="10">
        <f>E15*E8</f>
        <v>0</v>
      </c>
      <c r="F14" s="10">
        <f>F15*F8</f>
        <v>0</v>
      </c>
    </row>
    <row r="15" spans="1:6" ht="15" customHeight="1" hidden="1">
      <c r="A15" s="76" t="s">
        <v>24</v>
      </c>
      <c r="B15" s="82"/>
      <c r="C15" s="9" t="s">
        <v>1</v>
      </c>
      <c r="D15" s="14"/>
      <c r="E15" s="14"/>
      <c r="F15" s="14"/>
    </row>
    <row r="16" spans="1:6" ht="15.75" customHeight="1" hidden="1">
      <c r="A16" s="77">
        <v>5</v>
      </c>
      <c r="B16" s="44" t="s">
        <v>25</v>
      </c>
      <c r="C16" s="9" t="s">
        <v>0</v>
      </c>
      <c r="D16" s="13"/>
      <c r="E16" s="13"/>
      <c r="F16" s="13"/>
    </row>
    <row r="17" spans="1:6" ht="15" customHeight="1" hidden="1">
      <c r="A17" s="75">
        <v>6</v>
      </c>
      <c r="B17" s="43" t="s">
        <v>26</v>
      </c>
      <c r="C17" s="9" t="s">
        <v>23</v>
      </c>
      <c r="D17" s="10">
        <f>D8-D13-D14-D16</f>
        <v>0</v>
      </c>
      <c r="E17" s="10">
        <f>E8-E13-E14-E16</f>
        <v>0</v>
      </c>
      <c r="F17" s="10">
        <f>F8-F13-F14-F16</f>
        <v>0</v>
      </c>
    </row>
    <row r="18" spans="1:6" ht="18.75" customHeight="1" hidden="1">
      <c r="A18" s="77">
        <v>7</v>
      </c>
      <c r="B18" s="82" t="s">
        <v>27</v>
      </c>
      <c r="C18" s="9" t="s">
        <v>23</v>
      </c>
      <c r="D18" s="10">
        <f>D17-D20</f>
        <v>0</v>
      </c>
      <c r="E18" s="10">
        <f>E17-E20</f>
        <v>0</v>
      </c>
      <c r="F18" s="10">
        <f>F17-F20</f>
        <v>0</v>
      </c>
    </row>
    <row r="19" spans="1:6" ht="15.75" customHeight="1" hidden="1">
      <c r="A19" s="76" t="s">
        <v>28</v>
      </c>
      <c r="B19" s="82"/>
      <c r="C19" s="9" t="s">
        <v>1</v>
      </c>
      <c r="D19" s="15">
        <f>IF(D8=0,0,D18/D8)</f>
        <v>0</v>
      </c>
      <c r="E19" s="15">
        <f>IF(E8=0,0,E18/E8)</f>
        <v>0</v>
      </c>
      <c r="F19" s="15">
        <f>IF(F8=0,0,F18/F8)</f>
        <v>0</v>
      </c>
    </row>
    <row r="20" spans="1:6" ht="18.75" customHeight="1" hidden="1">
      <c r="A20" s="77">
        <v>8</v>
      </c>
      <c r="B20" s="8" t="s">
        <v>29</v>
      </c>
      <c r="C20" s="9" t="s">
        <v>23</v>
      </c>
      <c r="D20" s="10">
        <f>SUM(D21:D22)</f>
        <v>0</v>
      </c>
      <c r="E20" s="10">
        <f>SUM(E21:E22)</f>
        <v>0</v>
      </c>
      <c r="F20" s="10">
        <f>SUM(F21:F22)</f>
        <v>0</v>
      </c>
    </row>
    <row r="21" spans="1:6" ht="18.75" customHeight="1" hidden="1">
      <c r="A21" s="76" t="s">
        <v>30</v>
      </c>
      <c r="B21" s="44" t="s">
        <v>31</v>
      </c>
      <c r="C21" s="9" t="s">
        <v>23</v>
      </c>
      <c r="D21" s="12"/>
      <c r="E21" s="12"/>
      <c r="F21" s="12"/>
    </row>
    <row r="22" spans="1:6" ht="15.75" customHeight="1" hidden="1">
      <c r="A22" s="76" t="s">
        <v>32</v>
      </c>
      <c r="B22" s="44" t="s">
        <v>33</v>
      </c>
      <c r="C22" s="9" t="s">
        <v>23</v>
      </c>
      <c r="D22" s="16"/>
      <c r="E22" s="16"/>
      <c r="F22" s="16"/>
    </row>
    <row r="23" spans="1:6" ht="31.5" customHeight="1" hidden="1">
      <c r="A23" s="76" t="s">
        <v>34</v>
      </c>
      <c r="B23" s="17" t="s">
        <v>35</v>
      </c>
      <c r="C23" s="9" t="s">
        <v>23</v>
      </c>
      <c r="D23" s="16"/>
      <c r="E23" s="16"/>
      <c r="F23" s="16"/>
    </row>
    <row r="24" spans="1:6" ht="47.25" customHeight="1" hidden="1">
      <c r="A24" s="77">
        <v>10</v>
      </c>
      <c r="B24" s="18" t="s">
        <v>36</v>
      </c>
      <c r="C24" s="9" t="s">
        <v>23</v>
      </c>
      <c r="D24" s="16"/>
      <c r="E24" s="16"/>
      <c r="F24" s="16"/>
    </row>
    <row r="25" spans="1:6" ht="15.75" customHeight="1" hidden="1">
      <c r="A25" s="76" t="s">
        <v>37</v>
      </c>
      <c r="B25" s="19" t="s">
        <v>38</v>
      </c>
      <c r="C25" s="9" t="s">
        <v>23</v>
      </c>
      <c r="D25" s="16"/>
      <c r="E25" s="16"/>
      <c r="F25" s="16"/>
    </row>
    <row r="26" spans="1:6" ht="47.25" customHeight="1" hidden="1">
      <c r="A26" s="77">
        <v>11</v>
      </c>
      <c r="B26" s="18" t="s">
        <v>39</v>
      </c>
      <c r="C26" s="9" t="s">
        <v>23</v>
      </c>
      <c r="D26" s="20"/>
      <c r="E26" s="20"/>
      <c r="F26" s="20"/>
    </row>
    <row r="27" spans="1:6" ht="15.75" customHeight="1" hidden="1">
      <c r="A27" s="76" t="s">
        <v>40</v>
      </c>
      <c r="B27" s="19" t="s">
        <v>41</v>
      </c>
      <c r="C27" s="9" t="s">
        <v>23</v>
      </c>
      <c r="D27" s="20"/>
      <c r="E27" s="20"/>
      <c r="F27" s="20"/>
    </row>
    <row r="28" spans="1:6" ht="15" customHeight="1" hidden="1">
      <c r="A28" s="77">
        <v>12</v>
      </c>
      <c r="B28" s="18" t="s">
        <v>42</v>
      </c>
      <c r="C28" s="21" t="s">
        <v>43</v>
      </c>
      <c r="D28" s="10">
        <f>SUM(D29:D32)</f>
        <v>0</v>
      </c>
      <c r="E28" s="10">
        <f>SUM(E29:E32)</f>
        <v>0</v>
      </c>
      <c r="F28" s="10">
        <f>SUM(F29:F32)</f>
        <v>0</v>
      </c>
    </row>
    <row r="29" spans="1:6" ht="15" customHeight="1" hidden="1">
      <c r="A29" s="76" t="s">
        <v>44</v>
      </c>
      <c r="B29" s="11" t="s">
        <v>14</v>
      </c>
      <c r="C29" s="21" t="s">
        <v>43</v>
      </c>
      <c r="D29" s="22"/>
      <c r="E29" s="22"/>
      <c r="F29" s="22"/>
    </row>
    <row r="30" spans="1:6" ht="15" customHeight="1" hidden="1">
      <c r="A30" s="76" t="s">
        <v>45</v>
      </c>
      <c r="B30" s="11" t="s">
        <v>16</v>
      </c>
      <c r="C30" s="21" t="s">
        <v>43</v>
      </c>
      <c r="D30" s="22"/>
      <c r="E30" s="22"/>
      <c r="F30" s="22"/>
    </row>
    <row r="31" spans="1:6" ht="15" customHeight="1" hidden="1">
      <c r="A31" s="76" t="s">
        <v>46</v>
      </c>
      <c r="B31" s="11" t="s">
        <v>18</v>
      </c>
      <c r="C31" s="21" t="s">
        <v>43</v>
      </c>
      <c r="D31" s="22"/>
      <c r="E31" s="22"/>
      <c r="F31" s="22"/>
    </row>
    <row r="32" spans="1:6" ht="15" customHeight="1" hidden="1">
      <c r="A32" s="76" t="s">
        <v>47</v>
      </c>
      <c r="B32" s="11" t="s">
        <v>20</v>
      </c>
      <c r="C32" s="21" t="s">
        <v>43</v>
      </c>
      <c r="D32" s="22"/>
      <c r="E32" s="22"/>
      <c r="F32" s="22"/>
    </row>
    <row r="33" spans="1:6" ht="15.75" customHeight="1" hidden="1">
      <c r="A33" s="77">
        <v>13</v>
      </c>
      <c r="B33" s="43" t="s">
        <v>48</v>
      </c>
      <c r="C33" s="23" t="s">
        <v>23</v>
      </c>
      <c r="D33" s="24">
        <f>D8-D13-D16-D20</f>
        <v>0</v>
      </c>
      <c r="E33" s="24">
        <f>E8-E13-E16-E20</f>
        <v>0</v>
      </c>
      <c r="F33" s="24">
        <f>F8-F13-F16-F20</f>
        <v>0</v>
      </c>
    </row>
    <row r="34" spans="1:6" ht="15.75" customHeight="1" hidden="1">
      <c r="A34" s="76" t="s">
        <v>49</v>
      </c>
      <c r="B34" s="83" t="s">
        <v>50</v>
      </c>
      <c r="C34" s="9" t="s">
        <v>1</v>
      </c>
      <c r="D34" s="16"/>
      <c r="E34" s="16"/>
      <c r="F34" s="16"/>
    </row>
    <row r="35" spans="1:6" ht="15.75" customHeight="1" hidden="1">
      <c r="A35" s="76" t="s">
        <v>49</v>
      </c>
      <c r="B35" s="83"/>
      <c r="C35" s="9" t="s">
        <v>23</v>
      </c>
      <c r="D35" s="16"/>
      <c r="E35" s="16"/>
      <c r="F35" s="16"/>
    </row>
    <row r="36" spans="1:6" s="7" customFormat="1" ht="18.75" customHeight="1">
      <c r="A36" s="76">
        <v>14</v>
      </c>
      <c r="B36" s="5" t="s">
        <v>51</v>
      </c>
      <c r="C36" s="5"/>
      <c r="D36" s="25"/>
      <c r="E36" s="25"/>
      <c r="F36" s="25"/>
    </row>
    <row r="37" spans="1:6" ht="31.5">
      <c r="A37" s="76" t="s">
        <v>52</v>
      </c>
      <c r="B37" s="26" t="s">
        <v>53</v>
      </c>
      <c r="C37" s="9" t="s">
        <v>23</v>
      </c>
      <c r="D37" s="47">
        <v>667815.0279999999</v>
      </c>
      <c r="E37" s="47">
        <v>667124.6685680001</v>
      </c>
      <c r="F37" s="47">
        <v>656226.1976419999</v>
      </c>
    </row>
    <row r="38" spans="1:6" ht="31.5">
      <c r="A38" s="76" t="s">
        <v>54</v>
      </c>
      <c r="B38" s="26" t="s">
        <v>55</v>
      </c>
      <c r="C38" s="9" t="s">
        <v>23</v>
      </c>
      <c r="D38" s="47">
        <v>110483.20299999998</v>
      </c>
      <c r="E38" s="47">
        <v>107866.48499999999</v>
      </c>
      <c r="F38" s="47">
        <v>102935.936</v>
      </c>
    </row>
    <row r="39" spans="1:6" ht="15.75" customHeight="1">
      <c r="A39" s="76">
        <v>15</v>
      </c>
      <c r="B39" s="27" t="s">
        <v>56</v>
      </c>
      <c r="C39" s="9" t="s">
        <v>23</v>
      </c>
      <c r="D39" s="49">
        <v>557331.825</v>
      </c>
      <c r="E39" s="49">
        <v>559258.1835680001</v>
      </c>
      <c r="F39" s="49">
        <v>553290.2616419999</v>
      </c>
    </row>
    <row r="40" spans="1:6" ht="15.75">
      <c r="A40" s="76" t="s">
        <v>57</v>
      </c>
      <c r="B40" s="11" t="s">
        <v>14</v>
      </c>
      <c r="C40" s="9" t="s">
        <v>23</v>
      </c>
      <c r="D40" s="47">
        <v>533527.857</v>
      </c>
      <c r="E40" s="47">
        <v>543962.1545680001</v>
      </c>
      <c r="F40" s="47">
        <v>519375.2536419999</v>
      </c>
    </row>
    <row r="41" spans="1:6" ht="15.75">
      <c r="A41" s="76" t="s">
        <v>58</v>
      </c>
      <c r="B41" s="11" t="s">
        <v>16</v>
      </c>
      <c r="C41" s="9" t="s">
        <v>23</v>
      </c>
      <c r="D41" s="47">
        <v>22670.453000000005</v>
      </c>
      <c r="E41" s="47">
        <v>23881.85</v>
      </c>
      <c r="F41" s="47">
        <v>24386.471</v>
      </c>
    </row>
    <row r="42" spans="1:6" ht="15.75">
      <c r="A42" s="76" t="s">
        <v>59</v>
      </c>
      <c r="B42" s="11" t="s">
        <v>18</v>
      </c>
      <c r="C42" s="9" t="s">
        <v>23</v>
      </c>
      <c r="D42" s="47">
        <v>1133.2689999999998</v>
      </c>
      <c r="E42" s="47">
        <v>-8585.821</v>
      </c>
      <c r="F42" s="47">
        <v>9528.537</v>
      </c>
    </row>
    <row r="43" spans="1:6" ht="15.75">
      <c r="A43" s="76" t="s">
        <v>60</v>
      </c>
      <c r="B43" s="11" t="s">
        <v>20</v>
      </c>
      <c r="C43" s="9" t="s">
        <v>23</v>
      </c>
      <c r="D43" s="47">
        <v>0</v>
      </c>
      <c r="E43" s="47">
        <v>0</v>
      </c>
      <c r="F43" s="47">
        <v>0</v>
      </c>
    </row>
    <row r="44" spans="1:6" ht="15.75">
      <c r="A44" s="76" t="s">
        <v>242</v>
      </c>
      <c r="B44" s="11" t="s">
        <v>243</v>
      </c>
      <c r="C44" s="9" t="s">
        <v>23</v>
      </c>
      <c r="D44" s="47">
        <v>0</v>
      </c>
      <c r="E44" s="47">
        <v>0</v>
      </c>
      <c r="F44" s="47">
        <v>0</v>
      </c>
    </row>
    <row r="45" spans="1:6" ht="15.75">
      <c r="A45" s="76">
        <v>16</v>
      </c>
      <c r="B45" s="82" t="s">
        <v>22</v>
      </c>
      <c r="C45" s="9" t="s">
        <v>23</v>
      </c>
      <c r="D45" s="78" t="s">
        <v>236</v>
      </c>
      <c r="E45" s="47">
        <v>63515.65707500321</v>
      </c>
      <c r="F45" s="47">
        <v>58857.0476856652</v>
      </c>
    </row>
    <row r="46" spans="1:6" ht="15.75">
      <c r="A46" s="76" t="s">
        <v>61</v>
      </c>
      <c r="B46" s="82"/>
      <c r="C46" s="9" t="s">
        <v>1</v>
      </c>
      <c r="D46" s="78" t="s">
        <v>236</v>
      </c>
      <c r="E46" s="48">
        <v>0.11357126089739258</v>
      </c>
      <c r="F46" s="48">
        <v>0.1063764388532614</v>
      </c>
    </row>
    <row r="47" spans="1:6" ht="15.75">
      <c r="A47" s="76" t="s">
        <v>62</v>
      </c>
      <c r="B47" s="44" t="s">
        <v>25</v>
      </c>
      <c r="C47" s="9" t="s">
        <v>0</v>
      </c>
      <c r="D47" s="47">
        <v>0</v>
      </c>
      <c r="E47" s="47">
        <v>0</v>
      </c>
      <c r="F47" s="47">
        <v>0</v>
      </c>
    </row>
    <row r="48" spans="1:6" ht="15.75">
      <c r="A48" s="76" t="s">
        <v>63</v>
      </c>
      <c r="B48" s="43" t="s">
        <v>26</v>
      </c>
      <c r="C48" s="9" t="s">
        <v>23</v>
      </c>
      <c r="D48" s="78" t="s">
        <v>236</v>
      </c>
      <c r="E48" s="49">
        <v>495742.5264929969</v>
      </c>
      <c r="F48" s="49">
        <v>494433.21395633474</v>
      </c>
    </row>
    <row r="49" spans="1:6" ht="15.75">
      <c r="A49" s="76" t="s">
        <v>64</v>
      </c>
      <c r="B49" s="82" t="s">
        <v>27</v>
      </c>
      <c r="C49" s="9" t="s">
        <v>23</v>
      </c>
      <c r="D49" s="78" t="s">
        <v>236</v>
      </c>
      <c r="E49" s="49">
        <v>-9101.966507003119</v>
      </c>
      <c r="F49" s="49">
        <v>-8210.650685665314</v>
      </c>
    </row>
    <row r="50" spans="1:6" ht="15.75">
      <c r="A50" s="76" t="s">
        <v>65</v>
      </c>
      <c r="B50" s="82"/>
      <c r="C50" s="9" t="s">
        <v>1</v>
      </c>
      <c r="D50" s="78" t="s">
        <v>236</v>
      </c>
      <c r="E50" s="48">
        <v>-0.016275070753428524</v>
      </c>
      <c r="F50" s="48">
        <v>-0.014839680462292178</v>
      </c>
    </row>
    <row r="51" spans="1:6" ht="31.5" customHeight="1">
      <c r="A51" s="76" t="s">
        <v>66</v>
      </c>
      <c r="B51" s="28" t="s">
        <v>67</v>
      </c>
      <c r="C51" s="9" t="s">
        <v>23</v>
      </c>
      <c r="D51" s="49">
        <v>495889.899</v>
      </c>
      <c r="E51" s="49">
        <v>504844.493</v>
      </c>
      <c r="F51" s="49">
        <v>502643.86464200006</v>
      </c>
    </row>
    <row r="52" spans="1:6" ht="15.75">
      <c r="A52" s="76" t="s">
        <v>68</v>
      </c>
      <c r="B52" s="11" t="s">
        <v>14</v>
      </c>
      <c r="C52" s="9" t="s">
        <v>23</v>
      </c>
      <c r="D52" s="47">
        <v>25515.966000000004</v>
      </c>
      <c r="E52" s="47">
        <v>25859.986</v>
      </c>
      <c r="F52" s="47">
        <v>37891.033641999995</v>
      </c>
    </row>
    <row r="53" spans="1:6" ht="15.75">
      <c r="A53" s="76" t="s">
        <v>69</v>
      </c>
      <c r="B53" s="11" t="s">
        <v>70</v>
      </c>
      <c r="C53" s="9" t="s">
        <v>23</v>
      </c>
      <c r="D53" s="47">
        <v>0</v>
      </c>
      <c r="E53" s="47">
        <v>0</v>
      </c>
      <c r="F53" s="47">
        <v>0</v>
      </c>
    </row>
    <row r="54" spans="1:6" ht="15.75">
      <c r="A54" s="76" t="s">
        <v>71</v>
      </c>
      <c r="B54" s="11" t="s">
        <v>18</v>
      </c>
      <c r="C54" s="9" t="s">
        <v>23</v>
      </c>
      <c r="D54" s="47">
        <v>189955.96199999997</v>
      </c>
      <c r="E54" s="47">
        <v>193300.77399999998</v>
      </c>
      <c r="F54" s="47">
        <v>185345.605</v>
      </c>
    </row>
    <row r="55" spans="1:6" ht="15.75">
      <c r="A55" s="76" t="s">
        <v>72</v>
      </c>
      <c r="B55" s="11" t="s">
        <v>20</v>
      </c>
      <c r="C55" s="9" t="s">
        <v>23</v>
      </c>
      <c r="D55" s="47">
        <v>280417.97099999996</v>
      </c>
      <c r="E55" s="47">
        <v>285683.733</v>
      </c>
      <c r="F55" s="47">
        <v>279407.226</v>
      </c>
    </row>
    <row r="56" spans="1:6" ht="15.75">
      <c r="A56" s="76" t="s">
        <v>73</v>
      </c>
      <c r="B56" s="11" t="s">
        <v>243</v>
      </c>
      <c r="C56" s="9" t="s">
        <v>23</v>
      </c>
      <c r="D56" s="47">
        <v>0</v>
      </c>
      <c r="E56" s="47">
        <v>0</v>
      </c>
      <c r="F56" s="47">
        <v>0</v>
      </c>
    </row>
    <row r="57" spans="1:6" ht="47.25" hidden="1">
      <c r="A57" s="76" t="s">
        <v>73</v>
      </c>
      <c r="B57" s="29" t="s">
        <v>74</v>
      </c>
      <c r="C57" s="9" t="s">
        <v>23</v>
      </c>
      <c r="D57" s="49">
        <v>0</v>
      </c>
      <c r="E57" s="49">
        <v>0</v>
      </c>
      <c r="F57" s="49">
        <v>0</v>
      </c>
    </row>
    <row r="58" spans="1:6" ht="15.75" hidden="1">
      <c r="A58" s="76" t="s">
        <v>75</v>
      </c>
      <c r="B58" s="11" t="s">
        <v>14</v>
      </c>
      <c r="C58" s="9" t="s">
        <v>23</v>
      </c>
      <c r="D58" s="47">
        <v>0</v>
      </c>
      <c r="E58" s="47">
        <v>0</v>
      </c>
      <c r="F58" s="47">
        <v>0</v>
      </c>
    </row>
    <row r="59" spans="1:6" ht="15.75" hidden="1">
      <c r="A59" s="76" t="s">
        <v>76</v>
      </c>
      <c r="B59" s="11" t="s">
        <v>70</v>
      </c>
      <c r="C59" s="9" t="s">
        <v>23</v>
      </c>
      <c r="D59" s="47">
        <v>0</v>
      </c>
      <c r="E59" s="47">
        <v>0</v>
      </c>
      <c r="F59" s="47">
        <v>0</v>
      </c>
    </row>
    <row r="60" spans="1:6" ht="15.75" hidden="1">
      <c r="A60" s="76" t="s">
        <v>77</v>
      </c>
      <c r="B60" s="11" t="s">
        <v>18</v>
      </c>
      <c r="C60" s="9" t="s">
        <v>23</v>
      </c>
      <c r="D60" s="47">
        <v>0</v>
      </c>
      <c r="E60" s="47">
        <v>0</v>
      </c>
      <c r="F60" s="47">
        <v>0</v>
      </c>
    </row>
    <row r="61" spans="1:6" ht="15.75" hidden="1">
      <c r="A61" s="76" t="s">
        <v>78</v>
      </c>
      <c r="B61" s="11" t="s">
        <v>20</v>
      </c>
      <c r="C61" s="9" t="s">
        <v>23</v>
      </c>
      <c r="D61" s="47">
        <v>0</v>
      </c>
      <c r="E61" s="47">
        <v>0</v>
      </c>
      <c r="F61" s="47">
        <v>0</v>
      </c>
    </row>
    <row r="62" spans="1:6" ht="15.75" hidden="1">
      <c r="A62" s="76" t="s">
        <v>244</v>
      </c>
      <c r="B62" s="11" t="s">
        <v>243</v>
      </c>
      <c r="C62" s="9" t="s">
        <v>23</v>
      </c>
      <c r="D62" s="47">
        <v>0</v>
      </c>
      <c r="E62" s="47">
        <v>0</v>
      </c>
      <c r="F62" s="47">
        <v>0</v>
      </c>
    </row>
    <row r="63" spans="1:6" ht="31.5" hidden="1">
      <c r="A63" s="76" t="s">
        <v>79</v>
      </c>
      <c r="B63" s="17" t="s">
        <v>80</v>
      </c>
      <c r="C63" s="30" t="s">
        <v>23</v>
      </c>
      <c r="D63" s="47">
        <v>0</v>
      </c>
      <c r="E63" s="47">
        <v>0</v>
      </c>
      <c r="F63" s="47">
        <v>0</v>
      </c>
    </row>
    <row r="64" spans="1:6" ht="15.75" hidden="1">
      <c r="A64" s="76" t="s">
        <v>81</v>
      </c>
      <c r="B64" s="28" t="s">
        <v>42</v>
      </c>
      <c r="C64" s="9" t="s">
        <v>43</v>
      </c>
      <c r="D64" s="49">
        <v>0</v>
      </c>
      <c r="E64" s="49">
        <v>0</v>
      </c>
      <c r="F64" s="49">
        <v>0</v>
      </c>
    </row>
    <row r="65" spans="1:6" ht="15.75" hidden="1">
      <c r="A65" s="76" t="s">
        <v>82</v>
      </c>
      <c r="B65" s="11" t="s">
        <v>14</v>
      </c>
      <c r="C65" s="9" t="s">
        <v>43</v>
      </c>
      <c r="D65" s="47">
        <v>0</v>
      </c>
      <c r="E65" s="47">
        <v>0</v>
      </c>
      <c r="F65" s="47">
        <v>0</v>
      </c>
    </row>
    <row r="66" spans="1:6" ht="15.75" hidden="1">
      <c r="A66" s="76" t="s">
        <v>83</v>
      </c>
      <c r="B66" s="11" t="s">
        <v>70</v>
      </c>
      <c r="C66" s="9" t="s">
        <v>43</v>
      </c>
      <c r="D66" s="47">
        <v>0</v>
      </c>
      <c r="E66" s="47">
        <v>0</v>
      </c>
      <c r="F66" s="47">
        <v>0</v>
      </c>
    </row>
    <row r="67" spans="1:6" ht="15.75" hidden="1">
      <c r="A67" s="76" t="s">
        <v>84</v>
      </c>
      <c r="B67" s="11" t="s">
        <v>18</v>
      </c>
      <c r="C67" s="9" t="s">
        <v>43</v>
      </c>
      <c r="D67" s="47">
        <v>0</v>
      </c>
      <c r="E67" s="47">
        <v>0</v>
      </c>
      <c r="F67" s="47">
        <v>0</v>
      </c>
    </row>
    <row r="68" spans="1:6" ht="15.75" hidden="1">
      <c r="A68" s="76" t="s">
        <v>85</v>
      </c>
      <c r="B68" s="11" t="s">
        <v>20</v>
      </c>
      <c r="C68" s="9" t="s">
        <v>43</v>
      </c>
      <c r="D68" s="47">
        <v>0</v>
      </c>
      <c r="E68" s="47">
        <v>0</v>
      </c>
      <c r="F68" s="47">
        <v>0</v>
      </c>
    </row>
    <row r="69" spans="1:6" ht="15.75" hidden="1">
      <c r="A69" s="76" t="s">
        <v>86</v>
      </c>
      <c r="B69" s="11" t="s">
        <v>243</v>
      </c>
      <c r="C69" s="9" t="s">
        <v>43</v>
      </c>
      <c r="D69" s="47">
        <v>0</v>
      </c>
      <c r="E69" s="47">
        <v>0</v>
      </c>
      <c r="F69" s="47">
        <v>0</v>
      </c>
    </row>
    <row r="70" spans="1:6" ht="31.5" hidden="1">
      <c r="A70" s="76" t="s">
        <v>86</v>
      </c>
      <c r="B70" s="29" t="s">
        <v>87</v>
      </c>
      <c r="C70" s="9" t="s">
        <v>43</v>
      </c>
      <c r="D70" s="49">
        <v>0</v>
      </c>
      <c r="E70" s="49">
        <v>0</v>
      </c>
      <c r="F70" s="49">
        <v>0</v>
      </c>
    </row>
    <row r="71" spans="1:6" ht="15.75" hidden="1">
      <c r="A71" s="76" t="s">
        <v>88</v>
      </c>
      <c r="B71" s="11" t="s">
        <v>14</v>
      </c>
      <c r="C71" s="9" t="s">
        <v>43</v>
      </c>
      <c r="D71" s="47">
        <v>0</v>
      </c>
      <c r="E71" s="47">
        <v>0</v>
      </c>
      <c r="F71" s="47">
        <v>0</v>
      </c>
    </row>
    <row r="72" spans="1:6" ht="15.75" hidden="1">
      <c r="A72" s="76" t="s">
        <v>89</v>
      </c>
      <c r="B72" s="11" t="s">
        <v>70</v>
      </c>
      <c r="C72" s="9" t="s">
        <v>43</v>
      </c>
      <c r="D72" s="47">
        <v>0</v>
      </c>
      <c r="E72" s="47">
        <v>0</v>
      </c>
      <c r="F72" s="47">
        <v>0</v>
      </c>
    </row>
    <row r="73" spans="1:6" ht="15.75" hidden="1">
      <c r="A73" s="76" t="s">
        <v>90</v>
      </c>
      <c r="B73" s="11" t="s">
        <v>18</v>
      </c>
      <c r="C73" s="9" t="s">
        <v>43</v>
      </c>
      <c r="D73" s="47">
        <v>0</v>
      </c>
      <c r="E73" s="47">
        <v>0</v>
      </c>
      <c r="F73" s="47">
        <v>0</v>
      </c>
    </row>
    <row r="74" spans="1:6" ht="15.75" hidden="1">
      <c r="A74" s="76" t="s">
        <v>91</v>
      </c>
      <c r="B74" s="11" t="s">
        <v>20</v>
      </c>
      <c r="C74" s="9" t="s">
        <v>43</v>
      </c>
      <c r="D74" s="47">
        <v>0</v>
      </c>
      <c r="E74" s="47">
        <v>0</v>
      </c>
      <c r="F74" s="47">
        <v>0</v>
      </c>
    </row>
    <row r="75" spans="1:6" ht="15.75" hidden="1">
      <c r="A75" s="76" t="s">
        <v>245</v>
      </c>
      <c r="B75" s="11" t="s">
        <v>243</v>
      </c>
      <c r="C75" s="9" t="s">
        <v>43</v>
      </c>
      <c r="D75" s="47">
        <v>0</v>
      </c>
      <c r="E75" s="47">
        <v>0</v>
      </c>
      <c r="F75" s="47">
        <v>0</v>
      </c>
    </row>
    <row r="76" spans="1:6" ht="33.75" customHeight="1">
      <c r="A76" s="76" t="s">
        <v>92</v>
      </c>
      <c r="B76" s="82" t="s">
        <v>48</v>
      </c>
      <c r="C76" s="23" t="s">
        <v>23</v>
      </c>
      <c r="D76" s="49">
        <v>61441.92599999998</v>
      </c>
      <c r="E76" s="49">
        <v>54413.69056800008</v>
      </c>
      <c r="F76" s="49">
        <v>50646.39699999988</v>
      </c>
    </row>
    <row r="77" spans="1:6" ht="76.5" customHeight="1">
      <c r="A77" s="76" t="s">
        <v>93</v>
      </c>
      <c r="B77" s="82"/>
      <c r="C77" s="23" t="s">
        <v>1</v>
      </c>
      <c r="D77" s="48">
        <v>0.11024298854636551</v>
      </c>
      <c r="E77" s="48">
        <v>0.09729619014396403</v>
      </c>
      <c r="F77" s="48">
        <v>0.0915367583909692</v>
      </c>
    </row>
    <row r="78" spans="1:6" ht="15.75">
      <c r="A78" s="76" t="s">
        <v>94</v>
      </c>
      <c r="B78" s="84" t="s">
        <v>95</v>
      </c>
      <c r="C78" s="23" t="s">
        <v>23</v>
      </c>
      <c r="D78" s="47">
        <v>75378.4</v>
      </c>
      <c r="E78" s="47">
        <v>74321.73084853383</v>
      </c>
      <c r="F78" s="47">
        <v>76799.5146838559</v>
      </c>
    </row>
    <row r="79" spans="1:6" ht="15.75">
      <c r="A79" s="76" t="s">
        <v>96</v>
      </c>
      <c r="B79" s="84"/>
      <c r="C79" s="9" t="s">
        <v>1</v>
      </c>
      <c r="D79" s="50">
        <v>0.1352486913877563</v>
      </c>
      <c r="E79" s="50">
        <v>0.13289341672994412</v>
      </c>
      <c r="F79" s="50">
        <v>0.13880510829151035</v>
      </c>
    </row>
    <row r="80" spans="1:6" s="7" customFormat="1" ht="18.75" customHeight="1" hidden="1">
      <c r="A80" s="71" t="s">
        <v>97</v>
      </c>
      <c r="B80" s="72" t="s">
        <v>5</v>
      </c>
      <c r="C80" s="72"/>
      <c r="D80" s="74"/>
      <c r="E80" s="73"/>
      <c r="F80" s="73"/>
    </row>
    <row r="81" spans="1:6" ht="15.75" customHeight="1" hidden="1">
      <c r="A81" s="63" t="s">
        <v>98</v>
      </c>
      <c r="B81" s="31" t="s">
        <v>99</v>
      </c>
      <c r="C81" s="9" t="s">
        <v>4</v>
      </c>
      <c r="D81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1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1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2" spans="1:6" ht="15.75" hidden="1">
      <c r="A82" s="63" t="s">
        <v>100</v>
      </c>
      <c r="B82" s="32" t="s">
        <v>21</v>
      </c>
      <c r="C82" s="9" t="s">
        <v>4</v>
      </c>
      <c r="D82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2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2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3" spans="1:6" ht="15.75" hidden="1">
      <c r="A83" s="63" t="s">
        <v>101</v>
      </c>
      <c r="B83" s="32" t="s">
        <v>102</v>
      </c>
      <c r="C83" s="9" t="s">
        <v>4</v>
      </c>
      <c r="D83" s="55" t="e">
        <f>D81-D82</f>
        <v>#REF!</v>
      </c>
      <c r="E83" s="49" t="e">
        <f>E81-E82</f>
        <v>#REF!</v>
      </c>
      <c r="F83" s="49" t="e">
        <f>F81-F82</f>
        <v>#REF!</v>
      </c>
    </row>
    <row r="84" spans="1:6" ht="15.75" hidden="1">
      <c r="A84" s="63" t="s">
        <v>103</v>
      </c>
      <c r="B84" s="82" t="s">
        <v>22</v>
      </c>
      <c r="C84" s="9" t="s">
        <v>4</v>
      </c>
      <c r="D84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4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4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5" spans="1:6" ht="15.75" hidden="1">
      <c r="A85" s="63" t="s">
        <v>104</v>
      </c>
      <c r="B85" s="82"/>
      <c r="C85" s="9" t="s">
        <v>1</v>
      </c>
      <c r="D85" s="56" t="e">
        <f>IF(D83=0,0,D84/D83)</f>
        <v>#REF!</v>
      </c>
      <c r="E85" s="48" t="e">
        <f>IF(E83=0,0,E84/E83)</f>
        <v>#REF!</v>
      </c>
      <c r="F85" s="48" t="e">
        <f>IF(F83=0,0,F84/F83)</f>
        <v>#REF!</v>
      </c>
    </row>
    <row r="86" spans="1:6" ht="15.75" hidden="1">
      <c r="A86" s="63" t="s">
        <v>105</v>
      </c>
      <c r="B86" s="32" t="s">
        <v>25</v>
      </c>
      <c r="C86" s="9" t="s">
        <v>4</v>
      </c>
      <c r="D86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6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6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7" spans="1:6" ht="15.75" hidden="1">
      <c r="A87" s="63" t="s">
        <v>106</v>
      </c>
      <c r="B87" s="33" t="s">
        <v>26</v>
      </c>
      <c r="C87" s="9" t="s">
        <v>4</v>
      </c>
      <c r="D87" s="55" t="e">
        <f>D83-D84-D86</f>
        <v>#REF!</v>
      </c>
      <c r="E87" s="49" t="e">
        <f>E83-E84-E86</f>
        <v>#REF!</v>
      </c>
      <c r="F87" s="49" t="e">
        <f>F83-F84-F86</f>
        <v>#REF!</v>
      </c>
    </row>
    <row r="88" spans="1:6" ht="15.75" hidden="1">
      <c r="A88" s="63" t="s">
        <v>107</v>
      </c>
      <c r="B88" s="82" t="s">
        <v>27</v>
      </c>
      <c r="C88" s="9" t="s">
        <v>4</v>
      </c>
      <c r="D88" s="55" t="e">
        <f>D87-D90</f>
        <v>#REF!</v>
      </c>
      <c r="E88" s="49" t="e">
        <f>E87-E90</f>
        <v>#REF!</v>
      </c>
      <c r="F88" s="49" t="e">
        <f>F87-F90</f>
        <v>#REF!</v>
      </c>
    </row>
    <row r="89" spans="1:6" ht="15.75" hidden="1">
      <c r="A89" s="63" t="s">
        <v>108</v>
      </c>
      <c r="B89" s="82"/>
      <c r="C89" s="9" t="s">
        <v>1</v>
      </c>
      <c r="D89" s="56" t="e">
        <f>IF(D83=0,0,D88/D83)</f>
        <v>#REF!</v>
      </c>
      <c r="E89" s="48" t="e">
        <f>IF(E83=0,0,E88/E83)</f>
        <v>#REF!</v>
      </c>
      <c r="F89" s="48" t="e">
        <f>IF(F83=0,0,F88/F83)</f>
        <v>#REF!</v>
      </c>
    </row>
    <row r="90" spans="1:6" ht="15.75" hidden="1">
      <c r="A90" s="63" t="s">
        <v>109</v>
      </c>
      <c r="B90" s="32" t="s">
        <v>29</v>
      </c>
      <c r="C90" s="9" t="s">
        <v>4</v>
      </c>
      <c r="D90" s="55" t="e">
        <f>D91+D92+D93</f>
        <v>#REF!</v>
      </c>
      <c r="E90" s="49" t="e">
        <f>E91+E92+E93</f>
        <v>#REF!</v>
      </c>
      <c r="F90" s="49" t="e">
        <f>F91+F92+F93</f>
        <v>#REF!</v>
      </c>
    </row>
    <row r="91" spans="1:6" ht="15.75" hidden="1">
      <c r="A91" s="63" t="s">
        <v>110</v>
      </c>
      <c r="B91" s="32" t="s">
        <v>111</v>
      </c>
      <c r="C91" s="9" t="s">
        <v>4</v>
      </c>
      <c r="D91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1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1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2" spans="1:6" ht="15.75" hidden="1">
      <c r="A92" s="63" t="s">
        <v>112</v>
      </c>
      <c r="B92" s="32" t="s">
        <v>113</v>
      </c>
      <c r="C92" s="9"/>
      <c r="D92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2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2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3" spans="1:6" ht="15.75" hidden="1">
      <c r="A93" s="63" t="s">
        <v>114</v>
      </c>
      <c r="B93" s="32" t="s">
        <v>33</v>
      </c>
      <c r="C93" s="9" t="s">
        <v>4</v>
      </c>
      <c r="D9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3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3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4" spans="1:6" ht="31.5" hidden="1">
      <c r="A94" s="63" t="s">
        <v>115</v>
      </c>
      <c r="B94" s="17" t="s">
        <v>35</v>
      </c>
      <c r="C94" s="30" t="s">
        <v>4</v>
      </c>
      <c r="D94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4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4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5" spans="1:6" ht="15.75" hidden="1">
      <c r="A95" s="63" t="s">
        <v>116</v>
      </c>
      <c r="B95" s="82" t="s">
        <v>48</v>
      </c>
      <c r="C95" s="9" t="s">
        <v>4</v>
      </c>
      <c r="D95" s="55" t="e">
        <f>D83-D86-D90</f>
        <v>#REF!</v>
      </c>
      <c r="E95" s="49" t="e">
        <f>E83-E86-E90</f>
        <v>#REF!</v>
      </c>
      <c r="F95" s="49" t="e">
        <f>F83-F86-F90</f>
        <v>#REF!</v>
      </c>
    </row>
    <row r="96" spans="1:6" ht="15.75" hidden="1">
      <c r="A96" s="63" t="s">
        <v>117</v>
      </c>
      <c r="B96" s="82"/>
      <c r="C96" s="9" t="s">
        <v>1</v>
      </c>
      <c r="D96" s="56" t="e">
        <f>IF(D83=0,0,D95/D83)</f>
        <v>#REF!</v>
      </c>
      <c r="E96" s="48" t="e">
        <f>IF(E83=0,0,E95/E83)</f>
        <v>#REF!</v>
      </c>
      <c r="F96" s="48" t="e">
        <f>IF(F83=0,0,F95/F83)</f>
        <v>#REF!</v>
      </c>
    </row>
    <row r="97" spans="1:6" ht="15.75" hidden="1">
      <c r="A97" s="63" t="s">
        <v>118</v>
      </c>
      <c r="B97" s="84" t="s">
        <v>95</v>
      </c>
      <c r="C97" s="9" t="s">
        <v>4</v>
      </c>
      <c r="D97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7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7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8" spans="1:6" ht="15.75" hidden="1">
      <c r="A98" s="63" t="s">
        <v>119</v>
      </c>
      <c r="B98" s="84"/>
      <c r="C98" s="9" t="s">
        <v>1</v>
      </c>
      <c r="D98" s="56" t="e">
        <f>IF(D83=0,0,D97/D83)</f>
        <v>#REF!</v>
      </c>
      <c r="E98" s="48" t="e">
        <f>IF(E83=0,0,E97/E83)</f>
        <v>#REF!</v>
      </c>
      <c r="F98" s="48" t="e">
        <f>IF(F83=0,0,F97/F83)</f>
        <v>#REF!</v>
      </c>
    </row>
    <row r="99" spans="1:6" ht="15.75" hidden="1">
      <c r="A99" s="63" t="s">
        <v>120</v>
      </c>
      <c r="B99" s="31" t="s">
        <v>121</v>
      </c>
      <c r="C99" s="9" t="s">
        <v>4</v>
      </c>
      <c r="D99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9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9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0" spans="1:6" ht="15.75" hidden="1">
      <c r="A100" s="63" t="s">
        <v>122</v>
      </c>
      <c r="B100" s="82" t="s">
        <v>22</v>
      </c>
      <c r="C100" s="9" t="s">
        <v>4</v>
      </c>
      <c r="D100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0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0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1" spans="1:6" ht="15.75" hidden="1">
      <c r="A101" s="63" t="s">
        <v>123</v>
      </c>
      <c r="B101" s="82"/>
      <c r="C101" s="9" t="s">
        <v>1</v>
      </c>
      <c r="D101" s="56" t="e">
        <f>IF(D99=0,0,D100/D99)</f>
        <v>#REF!</v>
      </c>
      <c r="E101" s="48" t="e">
        <f>IF(E99=0,0,E100/E99)</f>
        <v>#REF!</v>
      </c>
      <c r="F101" s="48" t="e">
        <f>IF(F99=0,0,F100/F99)</f>
        <v>#REF!</v>
      </c>
    </row>
    <row r="102" spans="1:6" ht="15.75" hidden="1">
      <c r="A102" s="63" t="s">
        <v>124</v>
      </c>
      <c r="B102" s="32" t="s">
        <v>25</v>
      </c>
      <c r="C102" s="9" t="s">
        <v>4</v>
      </c>
      <c r="D102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2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2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3" spans="1:6" ht="15.75" hidden="1">
      <c r="A103" s="63" t="s">
        <v>125</v>
      </c>
      <c r="B103" s="33" t="s">
        <v>26</v>
      </c>
      <c r="C103" s="9" t="s">
        <v>4</v>
      </c>
      <c r="D103" s="55" t="e">
        <f>D99-D100-D102</f>
        <v>#REF!</v>
      </c>
      <c r="E103" s="49" t="e">
        <f>E99-E100-E102</f>
        <v>#REF!</v>
      </c>
      <c r="F103" s="49" t="e">
        <f>F99-F100-F102</f>
        <v>#REF!</v>
      </c>
    </row>
    <row r="104" spans="1:6" ht="15.75" hidden="1">
      <c r="A104" s="63" t="s">
        <v>126</v>
      </c>
      <c r="B104" s="82" t="s">
        <v>27</v>
      </c>
      <c r="C104" s="9" t="s">
        <v>4</v>
      </c>
      <c r="D104" s="55" t="e">
        <f>D103-D106</f>
        <v>#REF!</v>
      </c>
      <c r="E104" s="49" t="e">
        <f>E103-E106</f>
        <v>#REF!</v>
      </c>
      <c r="F104" s="49" t="e">
        <f>F103-F106</f>
        <v>#REF!</v>
      </c>
    </row>
    <row r="105" spans="1:6" ht="15.75" hidden="1">
      <c r="A105" s="63" t="s">
        <v>127</v>
      </c>
      <c r="B105" s="82"/>
      <c r="C105" s="9" t="s">
        <v>1</v>
      </c>
      <c r="D105" s="56" t="e">
        <f>IF(D99=0,0,D104/D99)</f>
        <v>#REF!</v>
      </c>
      <c r="E105" s="48" t="e">
        <f>IF(E99=0,0,E104/E99)</f>
        <v>#REF!</v>
      </c>
      <c r="F105" s="48" t="e">
        <f>IF(F99=0,0,F104/F99)</f>
        <v>#REF!</v>
      </c>
    </row>
    <row r="106" spans="1:6" ht="15.75" hidden="1">
      <c r="A106" s="63" t="s">
        <v>128</v>
      </c>
      <c r="B106" s="32" t="s">
        <v>29</v>
      </c>
      <c r="C106" s="9" t="s">
        <v>4</v>
      </c>
      <c r="D106" s="55" t="e">
        <f>D107+D108+D109</f>
        <v>#REF!</v>
      </c>
      <c r="E106" s="49" t="e">
        <f>E107+E108+E109</f>
        <v>#REF!</v>
      </c>
      <c r="F106" s="49" t="e">
        <f>F107+F108+F109</f>
        <v>#REF!</v>
      </c>
    </row>
    <row r="107" spans="1:6" ht="15.75" hidden="1">
      <c r="A107" s="63" t="s">
        <v>129</v>
      </c>
      <c r="B107" s="32" t="s">
        <v>111</v>
      </c>
      <c r="C107" s="9" t="s">
        <v>4</v>
      </c>
      <c r="D107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7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7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8" spans="1:6" ht="15.75" hidden="1">
      <c r="A108" s="63" t="s">
        <v>130</v>
      </c>
      <c r="B108" s="32" t="s">
        <v>113</v>
      </c>
      <c r="C108" s="9" t="s">
        <v>4</v>
      </c>
      <c r="D108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8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8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9" spans="1:6" ht="15.75" hidden="1">
      <c r="A109" s="63" t="s">
        <v>131</v>
      </c>
      <c r="B109" s="32" t="s">
        <v>33</v>
      </c>
      <c r="C109" s="9" t="s">
        <v>4</v>
      </c>
      <c r="D109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9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9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0" spans="1:6" ht="31.5" hidden="1">
      <c r="A110" s="63" t="s">
        <v>132</v>
      </c>
      <c r="B110" s="17" t="s">
        <v>35</v>
      </c>
      <c r="C110" s="30" t="s">
        <v>4</v>
      </c>
      <c r="D110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0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0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1" spans="1:6" ht="15.75" hidden="1">
      <c r="A111" s="63" t="s">
        <v>133</v>
      </c>
      <c r="B111" s="82" t="s">
        <v>48</v>
      </c>
      <c r="C111" s="9" t="s">
        <v>4</v>
      </c>
      <c r="D111" s="55" t="e">
        <f>D99-D102-D106</f>
        <v>#REF!</v>
      </c>
      <c r="E111" s="49" t="e">
        <f>E99-E102-E106</f>
        <v>#REF!</v>
      </c>
      <c r="F111" s="49" t="e">
        <f>F99-F102-F106</f>
        <v>#REF!</v>
      </c>
    </row>
    <row r="112" spans="1:6" ht="15.75" hidden="1">
      <c r="A112" s="63" t="s">
        <v>134</v>
      </c>
      <c r="B112" s="82"/>
      <c r="C112" s="9" t="s">
        <v>1</v>
      </c>
      <c r="D112" s="56" t="e">
        <f>IF(D99=0,0,D111/D99)</f>
        <v>#REF!</v>
      </c>
      <c r="E112" s="48" t="e">
        <f>IF(E99=0,0,E111/E99)</f>
        <v>#REF!</v>
      </c>
      <c r="F112" s="48" t="e">
        <f>IF(F99=0,0,F111/F99)</f>
        <v>#REF!</v>
      </c>
    </row>
    <row r="113" spans="1:6" ht="15.75" hidden="1">
      <c r="A113" s="63" t="s">
        <v>135</v>
      </c>
      <c r="B113" s="84" t="s">
        <v>95</v>
      </c>
      <c r="C113" s="9" t="s">
        <v>4</v>
      </c>
      <c r="D11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3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3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4" spans="1:6" ht="15.75" hidden="1">
      <c r="A114" s="63" t="s">
        <v>136</v>
      </c>
      <c r="B114" s="84"/>
      <c r="C114" s="9" t="s">
        <v>1</v>
      </c>
      <c r="D114" s="56" t="e">
        <f>IF(D99=0,0,D113/D99)</f>
        <v>#REF!</v>
      </c>
      <c r="E114" s="48" t="e">
        <f>IF(E99=0,0,E113/E99)</f>
        <v>#REF!</v>
      </c>
      <c r="F114" s="48" t="e">
        <f>IF(F99=0,0,F113/F99)</f>
        <v>#REF!</v>
      </c>
    </row>
    <row r="115" spans="1:6" ht="15.75" hidden="1">
      <c r="A115" s="63" t="s">
        <v>137</v>
      </c>
      <c r="B115" s="31" t="s">
        <v>138</v>
      </c>
      <c r="C115" s="9" t="s">
        <v>4</v>
      </c>
      <c r="D115" s="55" t="e">
        <f aca="true" t="shared" si="0" ref="D115:F116">D83+D99</f>
        <v>#REF!</v>
      </c>
      <c r="E115" s="49" t="e">
        <f t="shared" si="0"/>
        <v>#REF!</v>
      </c>
      <c r="F115" s="49" t="e">
        <f t="shared" si="0"/>
        <v>#REF!</v>
      </c>
    </row>
    <row r="116" spans="1:6" ht="15.75" hidden="1">
      <c r="A116" s="63" t="s">
        <v>139</v>
      </c>
      <c r="B116" s="82" t="s">
        <v>22</v>
      </c>
      <c r="C116" s="9" t="s">
        <v>4</v>
      </c>
      <c r="D116" s="55" t="e">
        <f t="shared" si="0"/>
        <v>#REF!</v>
      </c>
      <c r="E116" s="49" t="e">
        <f t="shared" si="0"/>
        <v>#REF!</v>
      </c>
      <c r="F116" s="49" t="e">
        <f t="shared" si="0"/>
        <v>#REF!</v>
      </c>
    </row>
    <row r="117" spans="1:6" ht="15.75" hidden="1">
      <c r="A117" s="63" t="s">
        <v>140</v>
      </c>
      <c r="B117" s="82"/>
      <c r="C117" s="9" t="s">
        <v>1</v>
      </c>
      <c r="D117" s="56" t="e">
        <f>IF(D115=0,0,D116/D115)</f>
        <v>#REF!</v>
      </c>
      <c r="E117" s="48" t="e">
        <f>IF(E115=0,0,E116/E115)</f>
        <v>#REF!</v>
      </c>
      <c r="F117" s="48" t="e">
        <f>IF(F115=0,0,F116/F115)</f>
        <v>#REF!</v>
      </c>
    </row>
    <row r="118" spans="1:6" ht="15.75" hidden="1">
      <c r="A118" s="63" t="s">
        <v>141</v>
      </c>
      <c r="B118" s="32" t="s">
        <v>25</v>
      </c>
      <c r="C118" s="9" t="s">
        <v>4</v>
      </c>
      <c r="D118" s="55" t="e">
        <f>D86+D102</f>
        <v>#REF!</v>
      </c>
      <c r="E118" s="49" t="e">
        <f>E86+E102</f>
        <v>#REF!</v>
      </c>
      <c r="F118" s="49" t="e">
        <f>F86+F102</f>
        <v>#REF!</v>
      </c>
    </row>
    <row r="119" spans="1:6" ht="15.75" hidden="1">
      <c r="A119" s="63" t="s">
        <v>142</v>
      </c>
      <c r="B119" s="33" t="s">
        <v>26</v>
      </c>
      <c r="C119" s="9" t="s">
        <v>4</v>
      </c>
      <c r="D119" s="55" t="e">
        <f>D115-D116-D118</f>
        <v>#REF!</v>
      </c>
      <c r="E119" s="49" t="e">
        <f>E115-E116-E118</f>
        <v>#REF!</v>
      </c>
      <c r="F119" s="49" t="e">
        <f>F115-F116-F118</f>
        <v>#REF!</v>
      </c>
    </row>
    <row r="120" spans="1:6" ht="15.75" hidden="1">
      <c r="A120" s="63" t="s">
        <v>143</v>
      </c>
      <c r="B120" s="82" t="s">
        <v>27</v>
      </c>
      <c r="C120" s="9" t="s">
        <v>4</v>
      </c>
      <c r="D120" s="55" t="e">
        <f>D119-D122</f>
        <v>#REF!</v>
      </c>
      <c r="E120" s="49" t="e">
        <f>E119-E122</f>
        <v>#REF!</v>
      </c>
      <c r="F120" s="49" t="e">
        <f>F119-F122</f>
        <v>#REF!</v>
      </c>
    </row>
    <row r="121" spans="1:6" ht="15.75" hidden="1">
      <c r="A121" s="63" t="s">
        <v>144</v>
      </c>
      <c r="B121" s="82"/>
      <c r="C121" s="9" t="s">
        <v>1</v>
      </c>
      <c r="D121" s="56" t="e">
        <f>IF(D115=0,0,D120/D115)</f>
        <v>#REF!</v>
      </c>
      <c r="E121" s="48" t="e">
        <f>IF(E115=0,0,E120/E115)</f>
        <v>#REF!</v>
      </c>
      <c r="F121" s="48" t="e">
        <f>IF(F115=0,0,F120/F115)</f>
        <v>#REF!</v>
      </c>
    </row>
    <row r="122" spans="1:6" ht="15.75" hidden="1">
      <c r="A122" s="63" t="s">
        <v>145</v>
      </c>
      <c r="B122" s="32" t="s">
        <v>29</v>
      </c>
      <c r="C122" s="9" t="s">
        <v>4</v>
      </c>
      <c r="D122" s="55" t="e">
        <f>D123+D124+D125</f>
        <v>#REF!</v>
      </c>
      <c r="E122" s="49" t="e">
        <f>E123+E124+E125</f>
        <v>#REF!</v>
      </c>
      <c r="F122" s="49" t="e">
        <f>F123+F124+F125</f>
        <v>#REF!</v>
      </c>
    </row>
    <row r="123" spans="1:6" ht="15.75" hidden="1">
      <c r="A123" s="63" t="s">
        <v>146</v>
      </c>
      <c r="B123" s="32" t="s">
        <v>147</v>
      </c>
      <c r="C123" s="9" t="s">
        <v>4</v>
      </c>
      <c r="D123" s="55" t="e">
        <f aca="true" t="shared" si="1" ref="D123:F125">D91+D107</f>
        <v>#REF!</v>
      </c>
      <c r="E123" s="49" t="e">
        <f t="shared" si="1"/>
        <v>#REF!</v>
      </c>
      <c r="F123" s="49" t="e">
        <f t="shared" si="1"/>
        <v>#REF!</v>
      </c>
    </row>
    <row r="124" spans="1:6" ht="15.75" hidden="1">
      <c r="A124" s="63" t="s">
        <v>148</v>
      </c>
      <c r="B124" s="32" t="s">
        <v>149</v>
      </c>
      <c r="C124" s="9" t="s">
        <v>4</v>
      </c>
      <c r="D124" s="55" t="e">
        <f t="shared" si="1"/>
        <v>#REF!</v>
      </c>
      <c r="E124" s="49" t="e">
        <f t="shared" si="1"/>
        <v>#REF!</v>
      </c>
      <c r="F124" s="49" t="e">
        <f t="shared" si="1"/>
        <v>#REF!</v>
      </c>
    </row>
    <row r="125" spans="1:6" ht="15.75" hidden="1">
      <c r="A125" s="63" t="s">
        <v>150</v>
      </c>
      <c r="B125" s="32" t="s">
        <v>33</v>
      </c>
      <c r="C125" s="9" t="s">
        <v>4</v>
      </c>
      <c r="D125" s="55" t="e">
        <f t="shared" si="1"/>
        <v>#REF!</v>
      </c>
      <c r="E125" s="49" t="e">
        <f t="shared" si="1"/>
        <v>#REF!</v>
      </c>
      <c r="F125" s="49" t="e">
        <f t="shared" si="1"/>
        <v>#REF!</v>
      </c>
    </row>
    <row r="126" spans="1:6" ht="15.75" hidden="1">
      <c r="A126" s="63" t="s">
        <v>151</v>
      </c>
      <c r="B126" s="32" t="s">
        <v>152</v>
      </c>
      <c r="C126" s="9" t="s">
        <v>4</v>
      </c>
      <c r="D126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6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6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7" spans="1:6" ht="15.75" hidden="1">
      <c r="A127" s="63" t="s">
        <v>153</v>
      </c>
      <c r="B127" s="82" t="s">
        <v>48</v>
      </c>
      <c r="C127" s="9" t="s">
        <v>4</v>
      </c>
      <c r="D127" s="58" t="e">
        <f>D115-D118-D122</f>
        <v>#REF!</v>
      </c>
      <c r="E127" s="52" t="e">
        <f>E115-E118-E122</f>
        <v>#REF!</v>
      </c>
      <c r="F127" s="52" t="e">
        <f>F115-F118-F122</f>
        <v>#REF!</v>
      </c>
    </row>
    <row r="128" spans="1:6" ht="15.75" hidden="1">
      <c r="A128" s="63" t="s">
        <v>154</v>
      </c>
      <c r="B128" s="82"/>
      <c r="C128" s="9" t="s">
        <v>1</v>
      </c>
      <c r="D128" s="56" t="e">
        <f>IF(D115=0,0,D127/D115)</f>
        <v>#REF!</v>
      </c>
      <c r="E128" s="48" t="e">
        <f>IF(E115=0,0,E127/E115)</f>
        <v>#REF!</v>
      </c>
      <c r="F128" s="48" t="e">
        <f>IF(F115=0,0,F127/F115)</f>
        <v>#REF!</v>
      </c>
    </row>
    <row r="129" spans="1:6" ht="15.75" hidden="1">
      <c r="A129" s="63" t="s">
        <v>155</v>
      </c>
      <c r="B129" s="84" t="s">
        <v>95</v>
      </c>
      <c r="C129" s="9" t="s">
        <v>4</v>
      </c>
      <c r="D129" s="55" t="e">
        <f>D97+D113</f>
        <v>#REF!</v>
      </c>
      <c r="E129" s="49" t="e">
        <f>E97+E113</f>
        <v>#REF!</v>
      </c>
      <c r="F129" s="49" t="e">
        <f>F97+F113</f>
        <v>#REF!</v>
      </c>
    </row>
    <row r="130" spans="1:6" ht="15.75" hidden="1">
      <c r="A130" s="63" t="s">
        <v>156</v>
      </c>
      <c r="B130" s="84"/>
      <c r="C130" s="9" t="s">
        <v>1</v>
      </c>
      <c r="D130" s="56" t="e">
        <f>IF(D115=0,0,D129/D115)</f>
        <v>#REF!</v>
      </c>
      <c r="E130" s="48" t="e">
        <f>IF(E115=0,0,E129/E115)</f>
        <v>#REF!</v>
      </c>
      <c r="F130" s="48" t="e">
        <f>IF(F115=0,0,F129/F115)</f>
        <v>#REF!</v>
      </c>
    </row>
    <row r="131" spans="1:6" s="7" customFormat="1" ht="18.75" hidden="1">
      <c r="A131" s="63" t="s">
        <v>157</v>
      </c>
      <c r="B131" s="34" t="s">
        <v>158</v>
      </c>
      <c r="C131" s="5"/>
      <c r="D131" s="59"/>
      <c r="E131" s="35"/>
      <c r="F131" s="35"/>
    </row>
    <row r="132" spans="1:6" ht="15.75" hidden="1">
      <c r="A132" s="63" t="s">
        <v>159</v>
      </c>
      <c r="B132" s="32" t="s">
        <v>160</v>
      </c>
      <c r="C132" s="9" t="s">
        <v>161</v>
      </c>
      <c r="D132" s="55" t="e">
        <f>D133+D134</f>
        <v>#REF!</v>
      </c>
      <c r="E132" s="49" t="e">
        <f>E133+E134</f>
        <v>#REF!</v>
      </c>
      <c r="F132" s="49" t="e">
        <f>F133+F134</f>
        <v>#REF!</v>
      </c>
    </row>
    <row r="133" spans="1:6" ht="15.75" hidden="1">
      <c r="A133" s="63" t="s">
        <v>162</v>
      </c>
      <c r="B133" s="32" t="s">
        <v>163</v>
      </c>
      <c r="C133" s="9" t="s">
        <v>161</v>
      </c>
      <c r="D13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3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3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4" spans="1:6" ht="15.75" hidden="1">
      <c r="A134" s="63" t="s">
        <v>164</v>
      </c>
      <c r="B134" s="32" t="s">
        <v>165</v>
      </c>
      <c r="C134" s="9" t="s">
        <v>161</v>
      </c>
      <c r="D134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4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4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5" spans="1:6" ht="15.75" hidden="1">
      <c r="A135" s="63" t="s">
        <v>166</v>
      </c>
      <c r="B135" s="32" t="s">
        <v>167</v>
      </c>
      <c r="C135" s="9" t="s">
        <v>161</v>
      </c>
      <c r="D135" s="55" t="e">
        <f>D136+D137</f>
        <v>#REF!</v>
      </c>
      <c r="E135" s="49" t="e">
        <f>E136+E137</f>
        <v>#REF!</v>
      </c>
      <c r="F135" s="49" t="e">
        <f>F136+F137</f>
        <v>#REF!</v>
      </c>
    </row>
    <row r="136" spans="1:6" ht="15.75" hidden="1">
      <c r="A136" s="63" t="s">
        <v>168</v>
      </c>
      <c r="B136" s="32" t="s">
        <v>31</v>
      </c>
      <c r="C136" s="9" t="s">
        <v>161</v>
      </c>
      <c r="D136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6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6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7" spans="1:6" ht="15.75" hidden="1">
      <c r="A137" s="63" t="s">
        <v>169</v>
      </c>
      <c r="B137" s="32" t="s">
        <v>33</v>
      </c>
      <c r="C137" s="9" t="s">
        <v>161</v>
      </c>
      <c r="D137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7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7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8" spans="1:6" ht="31.5" hidden="1">
      <c r="A138" s="63" t="s">
        <v>170</v>
      </c>
      <c r="B138" s="29" t="s">
        <v>35</v>
      </c>
      <c r="C138" s="9" t="s">
        <v>161</v>
      </c>
      <c r="D138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8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8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9" spans="1:6" ht="15.75" hidden="1">
      <c r="A139" s="63" t="s">
        <v>171</v>
      </c>
      <c r="B139" s="36" t="s">
        <v>172</v>
      </c>
      <c r="C139" s="37" t="s">
        <v>173</v>
      </c>
      <c r="D139" s="60" t="e">
        <f>IF(D135=0,0,D123/D135/1000)</f>
        <v>#REF!</v>
      </c>
      <c r="E139" s="53" t="e">
        <f>IF(E135=0,0,E123/E135/1000)</f>
        <v>#REF!</v>
      </c>
      <c r="F139" s="53" t="e">
        <f>IF(F135=0,0,F123/F135/1000)</f>
        <v>#REF!</v>
      </c>
    </row>
    <row r="140" spans="1:6" s="7" customFormat="1" ht="18.75" hidden="1">
      <c r="A140" s="63" t="s">
        <v>174</v>
      </c>
      <c r="B140" s="34" t="s">
        <v>175</v>
      </c>
      <c r="C140" s="5"/>
      <c r="D140" s="59"/>
      <c r="E140" s="35"/>
      <c r="F140" s="35"/>
    </row>
    <row r="141" spans="1:6" ht="15.75" hidden="1">
      <c r="A141" s="63" t="s">
        <v>176</v>
      </c>
      <c r="B141" s="44" t="s">
        <v>177</v>
      </c>
      <c r="C141" s="38" t="s">
        <v>178</v>
      </c>
      <c r="D141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1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1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2" spans="1:6" ht="15.75" hidden="1">
      <c r="A142" s="63" t="s">
        <v>179</v>
      </c>
      <c r="B142" s="44" t="s">
        <v>180</v>
      </c>
      <c r="C142" s="38" t="s">
        <v>178</v>
      </c>
      <c r="D142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2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2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3" spans="1:6" ht="15.75" hidden="1">
      <c r="A143" s="63" t="s">
        <v>181</v>
      </c>
      <c r="B143" s="44" t="s">
        <v>182</v>
      </c>
      <c r="C143" s="38" t="s">
        <v>178</v>
      </c>
      <c r="D143" s="61" t="e">
        <f>D141+D142</f>
        <v>#REF!</v>
      </c>
      <c r="E143" s="51" t="e">
        <f>E141+E142</f>
        <v>#REF!</v>
      </c>
      <c r="F143" s="51" t="e">
        <f>F141+F142</f>
        <v>#REF!</v>
      </c>
    </row>
    <row r="144" spans="1:6" ht="15.75" hidden="1">
      <c r="A144" s="63" t="s">
        <v>183</v>
      </c>
      <c r="B144" s="44" t="s">
        <v>25</v>
      </c>
      <c r="C144" s="38" t="s">
        <v>178</v>
      </c>
      <c r="D144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4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4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5" spans="1:6" ht="15.75" hidden="1">
      <c r="A145" s="63" t="s">
        <v>184</v>
      </c>
      <c r="B145" s="44" t="s">
        <v>185</v>
      </c>
      <c r="C145" s="38" t="s">
        <v>178</v>
      </c>
      <c r="D145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5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5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6" spans="1:6" ht="15" hidden="1">
      <c r="A146" s="63" t="s">
        <v>186</v>
      </c>
      <c r="B146" s="85" t="s">
        <v>187</v>
      </c>
      <c r="C146" s="38" t="s">
        <v>178</v>
      </c>
      <c r="D146" s="61" t="e">
        <f>D143-D144-D145</f>
        <v>#REF!</v>
      </c>
      <c r="E146" s="51" t="e">
        <f>E143-E144-E145</f>
        <v>#REF!</v>
      </c>
      <c r="F146" s="51" t="e">
        <f>F143-F144-F145</f>
        <v>#REF!</v>
      </c>
    </row>
    <row r="147" spans="1:6" ht="15" hidden="1">
      <c r="A147" s="63" t="s">
        <v>188</v>
      </c>
      <c r="B147" s="85"/>
      <c r="C147" s="38" t="s">
        <v>189</v>
      </c>
      <c r="D147" s="57" t="e">
        <f>IF(D143=0,0,D146/D143)</f>
        <v>#REF!</v>
      </c>
      <c r="E147" s="50" t="e">
        <f>IF(E143=0,0,E146/E143)</f>
        <v>#REF!</v>
      </c>
      <c r="F147" s="50" t="e">
        <f>IF(F143=0,0,F146/F143)</f>
        <v>#REF!</v>
      </c>
    </row>
    <row r="148" spans="1:6" s="7" customFormat="1" ht="18.75" hidden="1">
      <c r="A148" s="63" t="s">
        <v>190</v>
      </c>
      <c r="B148" s="5" t="s">
        <v>6</v>
      </c>
      <c r="C148" s="5"/>
      <c r="D148" s="62"/>
      <c r="E148" s="39"/>
      <c r="F148" s="39"/>
    </row>
    <row r="149" spans="1:6" ht="15.75" hidden="1">
      <c r="A149" s="63" t="s">
        <v>191</v>
      </c>
      <c r="B149" s="32" t="s">
        <v>192</v>
      </c>
      <c r="C149" s="9" t="s">
        <v>161</v>
      </c>
      <c r="D149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9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9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0" spans="1:6" ht="15.75" hidden="1">
      <c r="A150" s="63" t="s">
        <v>238</v>
      </c>
      <c r="B150" s="32" t="s">
        <v>239</v>
      </c>
      <c r="C150" s="9" t="s">
        <v>161</v>
      </c>
      <c r="D150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0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0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1" spans="1:6" ht="15.75" hidden="1">
      <c r="A151" s="63" t="s">
        <v>193</v>
      </c>
      <c r="B151" s="32" t="s">
        <v>194</v>
      </c>
      <c r="C151" s="9" t="s">
        <v>161</v>
      </c>
      <c r="D151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1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1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2" spans="1:6" ht="15.75" hidden="1">
      <c r="A152" s="63" t="s">
        <v>195</v>
      </c>
      <c r="B152" s="85" t="s">
        <v>196</v>
      </c>
      <c r="C152" s="9" t="s">
        <v>161</v>
      </c>
      <c r="D152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2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2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3" spans="1:6" ht="15.75" hidden="1">
      <c r="A153" s="63" t="s">
        <v>197</v>
      </c>
      <c r="B153" s="85"/>
      <c r="C153" s="9" t="s">
        <v>1</v>
      </c>
      <c r="D153" s="56" t="e">
        <f>IF(D149=0,0,D152/D149)</f>
        <v>#REF!</v>
      </c>
      <c r="E153" s="48" t="e">
        <f>IF(E149=0,0,E152/E149)</f>
        <v>#REF!</v>
      </c>
      <c r="F153" s="48" t="e">
        <f>IF(F149=0,0,F152/F149)</f>
        <v>#REF!</v>
      </c>
    </row>
    <row r="154" spans="1:6" ht="15.75" hidden="1">
      <c r="A154" s="63" t="s">
        <v>198</v>
      </c>
      <c r="B154" s="32" t="s">
        <v>199</v>
      </c>
      <c r="C154" s="9" t="s">
        <v>161</v>
      </c>
      <c r="D154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4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4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5" spans="1:6" ht="15.75" hidden="1">
      <c r="A155" s="63" t="s">
        <v>200</v>
      </c>
      <c r="B155" s="32" t="s">
        <v>201</v>
      </c>
      <c r="C155" s="9" t="s">
        <v>161</v>
      </c>
      <c r="D155" s="55" t="e">
        <f>D149-D151-D152+D154</f>
        <v>#REF!</v>
      </c>
      <c r="E155" s="49" t="e">
        <f>E149-E151-E152+E154</f>
        <v>#REF!</v>
      </c>
      <c r="F155" s="49" t="e">
        <f>F149-F151-F152+F154</f>
        <v>#REF!</v>
      </c>
    </row>
    <row r="156" spans="1:6" ht="15.75" hidden="1">
      <c r="A156" s="63" t="s">
        <v>202</v>
      </c>
      <c r="B156" s="82" t="s">
        <v>22</v>
      </c>
      <c r="C156" s="9" t="s">
        <v>161</v>
      </c>
      <c r="D156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6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6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7" spans="1:6" ht="15.75" hidden="1">
      <c r="A157" s="63" t="s">
        <v>203</v>
      </c>
      <c r="B157" s="82"/>
      <c r="C157" s="9" t="s">
        <v>1</v>
      </c>
      <c r="D157" s="67" t="e">
        <f>IF(D156=0,0,D156/D155)</f>
        <v>#REF!</v>
      </c>
      <c r="E157" s="48" t="e">
        <f>IF(E156=0,0,E156/E155)</f>
        <v>#REF!</v>
      </c>
      <c r="F157" s="48" t="e">
        <f>IF(F156=0,0,F156/F155)</f>
        <v>#REF!</v>
      </c>
    </row>
    <row r="158" spans="1:6" ht="15.75" hidden="1">
      <c r="A158" s="63" t="s">
        <v>204</v>
      </c>
      <c r="B158" s="32" t="s">
        <v>25</v>
      </c>
      <c r="C158" s="9" t="s">
        <v>161</v>
      </c>
      <c r="D158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8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8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9" spans="1:6" ht="15.75" hidden="1">
      <c r="A159" s="63" t="s">
        <v>205</v>
      </c>
      <c r="B159" s="33" t="s">
        <v>26</v>
      </c>
      <c r="C159" s="9" t="s">
        <v>161</v>
      </c>
      <c r="D159" s="55" t="e">
        <f>D155-D156-D158</f>
        <v>#REF!</v>
      </c>
      <c r="E159" s="49" t="e">
        <f>E155-E156-E158</f>
        <v>#REF!</v>
      </c>
      <c r="F159" s="49" t="e">
        <f>F155-F156-F158</f>
        <v>#REF!</v>
      </c>
    </row>
    <row r="160" spans="1:6" ht="15.75" hidden="1">
      <c r="A160" s="63" t="s">
        <v>206</v>
      </c>
      <c r="B160" s="82" t="s">
        <v>27</v>
      </c>
      <c r="C160" s="9" t="s">
        <v>161</v>
      </c>
      <c r="D160" s="55" t="e">
        <f>D159-D162</f>
        <v>#REF!</v>
      </c>
      <c r="E160" s="49" t="e">
        <f>E159-E162</f>
        <v>#REF!</v>
      </c>
      <c r="F160" s="49" t="e">
        <f>F159-F162</f>
        <v>#REF!</v>
      </c>
    </row>
    <row r="161" spans="1:6" ht="15.75" hidden="1">
      <c r="A161" s="63" t="s">
        <v>207</v>
      </c>
      <c r="B161" s="82"/>
      <c r="C161" s="9" t="s">
        <v>1</v>
      </c>
      <c r="D161" s="56" t="e">
        <f>IF(D155=0,0,D160/D155)</f>
        <v>#REF!</v>
      </c>
      <c r="E161" s="48" t="e">
        <f>IF(E155=0,0,E160/E155)</f>
        <v>#REF!</v>
      </c>
      <c r="F161" s="48" t="e">
        <f>IF(F155=0,0,F160/F155)</f>
        <v>#REF!</v>
      </c>
    </row>
    <row r="162" spans="1:6" ht="15.75" hidden="1">
      <c r="A162" s="63" t="s">
        <v>208</v>
      </c>
      <c r="B162" s="32" t="s">
        <v>209</v>
      </c>
      <c r="C162" s="9" t="s">
        <v>161</v>
      </c>
      <c r="D162" s="55" t="e">
        <f>D163+D164+D165</f>
        <v>#REF!</v>
      </c>
      <c r="E162" s="49" t="e">
        <f>E163+E164+E165</f>
        <v>#REF!</v>
      </c>
      <c r="F162" s="49" t="e">
        <f>F163+F164+F165</f>
        <v>#REF!</v>
      </c>
    </row>
    <row r="163" spans="1:6" ht="15.75" hidden="1">
      <c r="A163" s="63" t="s">
        <v>210</v>
      </c>
      <c r="B163" s="32" t="s">
        <v>111</v>
      </c>
      <c r="C163" s="9" t="s">
        <v>161</v>
      </c>
      <c r="D16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63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63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4" spans="1:6" ht="15.75" hidden="1">
      <c r="A164" s="63" t="s">
        <v>211</v>
      </c>
      <c r="B164" s="32" t="s">
        <v>113</v>
      </c>
      <c r="C164" s="9" t="s">
        <v>161</v>
      </c>
      <c r="D164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64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64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5" spans="1:6" ht="15.75" hidden="1">
      <c r="A165" s="63" t="s">
        <v>212</v>
      </c>
      <c r="B165" s="32" t="s">
        <v>33</v>
      </c>
      <c r="C165" s="9" t="s">
        <v>161</v>
      </c>
      <c r="D165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65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65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6" spans="1:6" ht="31.5" hidden="1">
      <c r="A166" s="63" t="s">
        <v>213</v>
      </c>
      <c r="B166" s="17" t="s">
        <v>35</v>
      </c>
      <c r="C166" s="9" t="s">
        <v>161</v>
      </c>
      <c r="D166" s="6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66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66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7" spans="1:6" ht="15.75" hidden="1">
      <c r="A167" s="63" t="s">
        <v>214</v>
      </c>
      <c r="B167" s="82" t="s">
        <v>48</v>
      </c>
      <c r="C167" s="9" t="s">
        <v>161</v>
      </c>
      <c r="D167" s="58" t="e">
        <f>D155-D158-D162</f>
        <v>#REF!</v>
      </c>
      <c r="E167" s="52" t="e">
        <f>E155-E158-E162</f>
        <v>#REF!</v>
      </c>
      <c r="F167" s="52" t="e">
        <f>F155-F158-F162</f>
        <v>#REF!</v>
      </c>
    </row>
    <row r="168" spans="1:6" ht="15.75" hidden="1">
      <c r="A168" s="63" t="s">
        <v>215</v>
      </c>
      <c r="B168" s="82"/>
      <c r="C168" s="9" t="s">
        <v>1</v>
      </c>
      <c r="D168" s="56" t="e">
        <f>IF(D155=0,0,D167/D155)</f>
        <v>#REF!</v>
      </c>
      <c r="E168" s="48" t="e">
        <f>IF(E155=0,0,E167/E155)</f>
        <v>#REF!</v>
      </c>
      <c r="F168" s="48" t="e">
        <f>IF(F155=0,0,F167/F155)</f>
        <v>#REF!</v>
      </c>
    </row>
    <row r="169" spans="1:6" ht="15.75" hidden="1">
      <c r="A169" s="63" t="s">
        <v>216</v>
      </c>
      <c r="B169" s="84" t="s">
        <v>95</v>
      </c>
      <c r="C169" s="9" t="s">
        <v>161</v>
      </c>
      <c r="D169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69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69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0" spans="1:6" ht="15.75" hidden="1">
      <c r="A170" s="63" t="s">
        <v>217</v>
      </c>
      <c r="B170" s="84"/>
      <c r="C170" s="9" t="s">
        <v>1</v>
      </c>
      <c r="D170" s="57" t="e">
        <f>IF(D155=0,0,D169/D155)</f>
        <v>#REF!</v>
      </c>
      <c r="E170" s="50" t="e">
        <f>IF(E155=0,0,E169/E155)</f>
        <v>#REF!</v>
      </c>
      <c r="F170" s="50" t="e">
        <f>IF(F155=0,0,F169/F155)</f>
        <v>#REF!</v>
      </c>
    </row>
    <row r="171" spans="1:6" ht="15.75" hidden="1">
      <c r="A171" s="63" t="s">
        <v>218</v>
      </c>
      <c r="B171" s="32" t="s">
        <v>219</v>
      </c>
      <c r="C171" s="9"/>
      <c r="D171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71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71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2" spans="1:6" s="7" customFormat="1" ht="18.75" hidden="1">
      <c r="A172" s="63" t="s">
        <v>220</v>
      </c>
      <c r="B172" s="34" t="s">
        <v>2</v>
      </c>
      <c r="C172" s="5"/>
      <c r="D172" s="59"/>
      <c r="E172" s="35"/>
      <c r="F172" s="35"/>
    </row>
    <row r="173" spans="1:6" ht="15.75" hidden="1">
      <c r="A173" s="63" t="s">
        <v>221</v>
      </c>
      <c r="B173" s="40" t="s">
        <v>222</v>
      </c>
      <c r="C173" s="9" t="s">
        <v>161</v>
      </c>
      <c r="D17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73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73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4" spans="1:6" ht="15.75" hidden="1">
      <c r="A174" s="63" t="s">
        <v>223</v>
      </c>
      <c r="B174" s="41" t="s">
        <v>224</v>
      </c>
      <c r="C174" s="9" t="s">
        <v>161</v>
      </c>
      <c r="D174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74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74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5" spans="1:6" ht="15.75" hidden="1">
      <c r="A175" s="63" t="s">
        <v>225</v>
      </c>
      <c r="B175" s="42" t="s">
        <v>226</v>
      </c>
      <c r="C175" s="9" t="s">
        <v>161</v>
      </c>
      <c r="D175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75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75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6" spans="1:6" ht="31.5" hidden="1">
      <c r="A176" s="63" t="s">
        <v>227</v>
      </c>
      <c r="B176" s="17" t="s">
        <v>228</v>
      </c>
      <c r="C176" s="9" t="s">
        <v>161</v>
      </c>
      <c r="D176" s="6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76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76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7" spans="1:6" ht="15.75" hidden="1">
      <c r="A177" s="63" t="s">
        <v>229</v>
      </c>
      <c r="B177" s="41" t="s">
        <v>25</v>
      </c>
      <c r="C177" s="9" t="s">
        <v>161</v>
      </c>
      <c r="D177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77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77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8" spans="1:6" ht="15.75" hidden="1">
      <c r="A178" s="63" t="s">
        <v>230</v>
      </c>
      <c r="B178" s="86" t="s">
        <v>237</v>
      </c>
      <c r="C178" s="9" t="s">
        <v>161</v>
      </c>
      <c r="D178" s="55" t="e">
        <f>D173-D174-D175-D177</f>
        <v>#REF!</v>
      </c>
      <c r="E178" s="49" t="e">
        <f>E173-E174-E175-E177</f>
        <v>#REF!</v>
      </c>
      <c r="F178" s="49" t="e">
        <f>F173-F174-F175-F177</f>
        <v>#REF!</v>
      </c>
    </row>
    <row r="179" spans="1:6" ht="15.75" hidden="1">
      <c r="A179" s="63" t="s">
        <v>231</v>
      </c>
      <c r="B179" s="86"/>
      <c r="C179" s="9" t="s">
        <v>1</v>
      </c>
      <c r="D179" s="56" t="e">
        <f>IF(D173=0,0,D178/D173)</f>
        <v>#REF!</v>
      </c>
      <c r="E179" s="48" t="e">
        <f>IF(E173=0,0,E178/E173)</f>
        <v>#REF!</v>
      </c>
      <c r="F179" s="48" t="e">
        <f>IF(F173=0,0,F178/F173)</f>
        <v>#REF!</v>
      </c>
    </row>
    <row r="180" spans="1:6" ht="15.75" hidden="1">
      <c r="A180" s="63" t="s">
        <v>240</v>
      </c>
      <c r="B180" s="84" t="s">
        <v>95</v>
      </c>
      <c r="C180" s="9" t="s">
        <v>161</v>
      </c>
      <c r="D180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80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80" s="47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81" spans="1:6" ht="15.75" hidden="1">
      <c r="A181" s="63" t="s">
        <v>241</v>
      </c>
      <c r="B181" s="84"/>
      <c r="C181" s="9" t="s">
        <v>1</v>
      </c>
      <c r="D181" s="57" t="e">
        <f>IF(D166=0,0,D180/D166)</f>
        <v>#REF!</v>
      </c>
      <c r="E181" s="50" t="e">
        <f>IF(E166=0,0,E180/E166)</f>
        <v>#REF!</v>
      </c>
      <c r="F181" s="50" t="e">
        <f>IF(F166=0,0,F180/F166)</f>
        <v>#REF!</v>
      </c>
    </row>
    <row r="182" spans="1:6" ht="15.75" hidden="1">
      <c r="A182" s="63" t="s">
        <v>232</v>
      </c>
      <c r="B182" s="41" t="s">
        <v>233</v>
      </c>
      <c r="C182" s="9" t="s">
        <v>161</v>
      </c>
      <c r="D182" s="6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82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82" s="4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83" spans="1:6" ht="16.5" hidden="1" thickBot="1">
      <c r="A183" s="64" t="s">
        <v>234</v>
      </c>
      <c r="B183" s="65" t="s">
        <v>235</v>
      </c>
      <c r="C183" s="66" t="s">
        <v>161</v>
      </c>
      <c r="D183" s="6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83" s="70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83" s="70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96" ht="15.75">
      <c r="C196" s="46"/>
    </row>
    <row r="197" ht="15.75">
      <c r="C197" s="46"/>
    </row>
    <row r="198" ht="15.75">
      <c r="C198" s="46"/>
    </row>
    <row r="199" ht="15.75">
      <c r="C199" s="46"/>
    </row>
  </sheetData>
  <sheetProtection/>
  <mergeCells count="31">
    <mergeCell ref="B152:B153"/>
    <mergeCell ref="B120:B121"/>
    <mergeCell ref="B180:B181"/>
    <mergeCell ref="B167:B168"/>
    <mergeCell ref="B169:B170"/>
    <mergeCell ref="B178:B179"/>
    <mergeCell ref="B156:B157"/>
    <mergeCell ref="B160:B161"/>
    <mergeCell ref="B76:B77"/>
    <mergeCell ref="B78:B79"/>
    <mergeCell ref="B84:B85"/>
    <mergeCell ref="B88:B89"/>
    <mergeCell ref="B129:B130"/>
    <mergeCell ref="B146:B147"/>
    <mergeCell ref="B113:B114"/>
    <mergeCell ref="B116:B117"/>
    <mergeCell ref="B111:B112"/>
    <mergeCell ref="B127:B128"/>
    <mergeCell ref="B95:B96"/>
    <mergeCell ref="B97:B98"/>
    <mergeCell ref="B100:B101"/>
    <mergeCell ref="B104:B105"/>
    <mergeCell ref="A3:A5"/>
    <mergeCell ref="B3:B5"/>
    <mergeCell ref="C3:C5"/>
    <mergeCell ref="D3:F3"/>
    <mergeCell ref="B49:B50"/>
    <mergeCell ref="B14:B15"/>
    <mergeCell ref="B18:B19"/>
    <mergeCell ref="B34:B35"/>
    <mergeCell ref="B45:B46"/>
  </mergeCells>
  <printOptions/>
  <pageMargins left="0.11811023622047245" right="0.11811023622047245" top="0" bottom="0" header="0" footer="0"/>
  <pageSetup horizontalDpi="600" verticalDpi="600" orientation="landscape" paperSize="9" scale="52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paskevich_vv</cp:lastModifiedBy>
  <cp:lastPrinted>2016-02-01T10:27:07Z</cp:lastPrinted>
  <dcterms:created xsi:type="dcterms:W3CDTF">2012-08-30T10:25:26Z</dcterms:created>
  <dcterms:modified xsi:type="dcterms:W3CDTF">2016-02-29T10:56:10Z</dcterms:modified>
  <cp:category/>
  <cp:version/>
  <cp:contentType/>
  <cp:contentStatus/>
</cp:coreProperties>
</file>