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9020" windowHeight="8280" tabRatio="808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'П-0.8'!$A$1:$F$49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<sst xmlns="http://schemas.openxmlformats.org/spreadsheetml/2006/main" count="419" uniqueCount="223">
  <si>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</si>
  <si>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</si>
  <si>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</si>
  <si>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</si>
  <si>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</si>
  <si>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</si>
  <si>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</si>
  <si>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</si>
  <si>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</si>
  <si>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</si>
  <si>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Нарастающий итог с начала года</t>
  </si>
  <si>
    <t>ВН</t>
  </si>
  <si>
    <t>СН-I</t>
  </si>
  <si>
    <t>СН-II</t>
  </si>
  <si>
    <t>НН</t>
  </si>
  <si>
    <t>Собственные нужды</t>
  </si>
  <si>
    <t>Технические потери</t>
  </si>
  <si>
    <t>тыс. кВтч</t>
  </si>
  <si>
    <t>Хозяйственные нужды</t>
  </si>
  <si>
    <t xml:space="preserve">Отпущено потребителям </t>
  </si>
  <si>
    <t>Коммерческие потери</t>
  </si>
  <si>
    <t>Полезный отпуск всего, в т.ч.:</t>
  </si>
  <si>
    <t xml:space="preserve"> - ВХО</t>
  </si>
  <si>
    <t xml:space="preserve"> - полезный отпуск потребителям</t>
  </si>
  <si>
    <t>Справочно: корректировка полезного отпуска предыдущего периода</t>
  </si>
  <si>
    <t>Величина оплачиваемой мощности</t>
  </si>
  <si>
    <t>кВт</t>
  </si>
  <si>
    <t>Потери всего, в т.ч.: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</si>
  <si>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</si>
  <si>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</si>
  <si>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</si>
  <si>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</si>
  <si>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</si>
  <si>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</si>
  <si>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</si>
  <si>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</si>
  <si>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</si>
  <si>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</si>
  <si>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</si>
  <si>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</si>
  <si>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</si>
  <si>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</si>
  <si>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</si>
  <si>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</si>
  <si>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</si>
  <si>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</si>
  <si>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</si>
  <si>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</si>
  <si>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</si>
  <si>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</si>
  <si>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</si>
  <si>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</si>
  <si>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</si>
  <si>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</si>
  <si>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</si>
  <si>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</si>
  <si>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</si>
  <si>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</si>
  <si>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</si>
  <si>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</si>
  <si>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</si>
  <si>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</si>
  <si>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</si>
  <si>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</si>
  <si>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</si>
  <si>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</si>
  <si>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</si>
  <si>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</si>
  <si>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</si>
  <si>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</si>
  <si>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</si>
  <si>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</si>
  <si>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</si>
  <si>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</si>
  <si>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</si>
  <si>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</si>
  <si>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</si>
  <si>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</si>
  <si>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</si>
  <si>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</si>
  <si>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</si>
  <si>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</si>
  <si>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</si>
  <si>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</si>
  <si>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</si>
  <si>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</si>
  <si>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</si>
  <si>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</si>
  <si>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</si>
  <si>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</si>
  <si>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</si>
  <si>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</si>
  <si>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</si>
  <si>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</si>
  <si>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</si>
  <si>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</si>
  <si>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</si>
  <si>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</si>
  <si>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</si>
  <si>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</si>
  <si>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</si>
  <si>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</si>
  <si>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</si>
  <si>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</si>
  <si>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</si>
  <si>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</si>
  <si>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</si>
  <si>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</si>
  <si>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</si>
  <si>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</si>
  <si>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</si>
  <si>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</si>
  <si>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</si>
  <si>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</si>
  <si>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</si>
  <si>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</si>
  <si>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</si>
  <si>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</si>
  <si>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</si>
  <si>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</si>
  <si>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</si>
  <si>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</si>
  <si>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</si>
  <si>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</si>
  <si>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</si>
  <si>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</si>
  <si>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</si>
  <si>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</si>
  <si>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</si>
  <si>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</si>
  <si>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</si>
  <si>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</si>
  <si>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</si>
  <si>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</si>
  <si>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</si>
  <si>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</si>
  <si>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</si>
  <si>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</si>
  <si>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</si>
  <si>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</si>
  <si>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</si>
  <si>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</si>
  <si>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</si>
  <si>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</si>
  <si>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</si>
  <si>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</si>
  <si>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</si>
  <si>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</si>
  <si>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</si>
  <si>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</si>
  <si>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</si>
  <si>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</si>
  <si>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</si>
  <si>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</si>
  <si>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</si>
  <si>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</si>
  <si>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</si>
  <si>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</si>
  <si>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</si>
  <si>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</si>
  <si>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</si>
  <si>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</si>
  <si>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</si>
  <si>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</si>
  <si>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</si>
  <si>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</si>
  <si>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</si>
  <si>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</si>
  <si>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</si>
  <si>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</si>
  <si>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</si>
  <si>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</si>
  <si>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</si>
  <si>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</si>
  <si>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</si>
  <si>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</si>
  <si>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</si>
  <si>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</si>
  <si>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</si>
  <si>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</si>
  <si>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</si>
  <si>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</si>
  <si>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</si>
  <si>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</si>
  <si>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</si>
  <si>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</si>
  <si>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</si>
  <si>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</si>
  <si>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</si>
  <si>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</si>
  <si>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</si>
  <si>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</si>
  <si>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</si>
  <si>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</si>
  <si>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</si>
  <si>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</si>
  <si>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</si>
  <si>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</si>
  <si>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</si>
  <si>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</si>
  <si>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</si>
  <si>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</si>
  <si>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</si>
  <si>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</si>
  <si>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</si>
  <si>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</si>
  <si>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</si>
  <si>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</si>
  <si>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</si>
  <si>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</si>
  <si>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</si>
  <si>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</si>
  <si>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</si>
  <si>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</si>
  <si>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</si>
  <si>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</si>
  <si>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</si>
  <si>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</si>
  <si>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</si>
  <si>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</si>
  <si>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</si>
  <si>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</si>
  <si>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Производственный баланс АО "ОРЭС-Тольятти"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</si>
</sst>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0.0"/>
    <numFmt numFmtId="199" formatCode="_-* #,##0\ _р_._-;\-* #,##0\ _р_._-;_-* &quot;-&quot;\ _р_._-;_-@_-"/>
    <numFmt numFmtId="200" formatCode="_-* #,##0.00\ _р_._-;\-* #,##0.00\ _р_._-;_-* &quot;-&quot;??\ _р_._-;_-@_-"/>
    <numFmt numFmtId="201" formatCode="#,###"/>
    <numFmt numFmtId="202" formatCode="#,##0.00_ ;[Red]\-#,##0.00\ "/>
    <numFmt numFmtId="203" formatCode="#,##0.000_ ;[Red]\-#,##0.000\ "/>
    <numFmt numFmtId="204" formatCode="#,##0.0"/>
    <numFmt numFmtId="205" formatCode="#,##0.0_ ;[Red]\-#,##0.0\ "/>
    <numFmt numFmtId="206" formatCode="#,##0.00_ ;\-#,##0.00\ "/>
    <numFmt numFmtId="207" formatCode="#,##0.000"/>
    <numFmt numFmtId="208" formatCode="0.000000"/>
    <numFmt numFmtId="209" formatCode="0.000"/>
    <numFmt numFmtId="210" formatCode="0.0000"/>
    <numFmt numFmtId="211" formatCode="0.000%"/>
    <numFmt numFmtId="212" formatCode="#,##0.00000000"/>
    <numFmt numFmtId="213" formatCode="#,##0.00000000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5" fontId="0" fillId="0" borderId="0">
      <alignment horizontal="center"/>
      <protection/>
    </xf>
    <xf numFmtId="175" fontId="0" fillId="0" borderId="0">
      <alignment horizontal="center"/>
      <protection/>
    </xf>
    <xf numFmtId="0" fontId="78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8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8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8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78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6" fontId="9" fillId="10" borderId="2">
      <alignment horizontal="center" vertical="center"/>
      <protection locked="0"/>
    </xf>
    <xf numFmtId="0" fontId="78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8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79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79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7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7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6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7" fontId="17" fillId="0" borderId="6">
      <alignment horizontal="right" vertical="center" wrapText="1"/>
      <protection/>
    </xf>
    <xf numFmtId="0" fontId="21" fillId="28" borderId="0">
      <alignment/>
      <protection/>
    </xf>
    <xf numFmtId="188" fontId="4" fillId="29" borderId="6">
      <alignment vertical="center"/>
      <protection/>
    </xf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8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0" fontId="3" fillId="27" borderId="5">
      <alignment horizontal="left" vertical="center" wrapText="1"/>
      <protection/>
    </xf>
    <xf numFmtId="193" fontId="25" fillId="0" borderId="5">
      <alignment horizontal="center" vertical="center" wrapText="1"/>
      <protection/>
    </xf>
    <xf numFmtId="194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8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8" fontId="4" fillId="32" borderId="6" applyNumberFormat="0" applyFill="0" applyBorder="0" applyProtection="0">
      <alignment vertical="center"/>
    </xf>
    <xf numFmtId="188" fontId="4" fillId="32" borderId="6" applyNumberFormat="0" applyFill="0" applyBorder="0" applyProtection="0">
      <alignment vertical="center"/>
    </xf>
    <xf numFmtId="0" fontId="7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79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9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79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7" fontId="0" fillId="0" borderId="9">
      <alignment/>
      <protection locked="0"/>
    </xf>
    <xf numFmtId="0" fontId="80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1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2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7" fontId="28" fillId="7" borderId="9">
      <alignment/>
      <protection/>
    </xf>
    <xf numFmtId="0" fontId="87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8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8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1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8" fontId="29" fillId="47" borderId="24" applyNumberFormat="0" applyBorder="0" applyAlignment="0">
      <protection locked="0"/>
    </xf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4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31" fillId="51" borderId="30">
      <alignment vertical="center"/>
      <protection/>
    </xf>
    <xf numFmtId="0" fontId="96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78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78" fillId="0" borderId="0" xfId="791">
      <alignment/>
      <protection/>
    </xf>
    <xf numFmtId="0" fontId="27" fillId="0" borderId="6" xfId="794" applyFont="1" applyFill="1" applyBorder="1" applyAlignment="1">
      <alignment vertical="center"/>
      <protection/>
    </xf>
    <xf numFmtId="0" fontId="78" fillId="0" borderId="0" xfId="791" applyFill="1">
      <alignment/>
      <protection/>
    </xf>
    <xf numFmtId="0" fontId="69" fillId="0" borderId="6" xfId="791" applyFont="1" applyBorder="1" applyAlignment="1">
      <alignment horizontal="center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72" fillId="0" borderId="6" xfId="794" applyFont="1" applyFill="1" applyBorder="1" applyAlignment="1">
      <alignment horizontal="lef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4" fillId="0" borderId="6" xfId="791" applyFont="1" applyBorder="1" applyAlignment="1">
      <alignment horizontal="center" vertical="center"/>
      <protection/>
    </xf>
    <xf numFmtId="3" fontId="76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1" fillId="0" borderId="6" xfId="791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1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71" fillId="0" borderId="0" xfId="791" applyFont="1">
      <alignment/>
      <protection/>
    </xf>
    <xf numFmtId="3" fontId="73" fillId="4" borderId="6" xfId="0" applyNumberFormat="1" applyFont="1" applyFill="1" applyBorder="1" applyAlignment="1">
      <alignment/>
    </xf>
    <xf numFmtId="10" fontId="71" fillId="4" borderId="6" xfId="791" applyNumberFormat="1" applyFont="1" applyFill="1" applyBorder="1" applyAlignment="1">
      <alignment horizontal="right" vertical="center"/>
      <protection/>
    </xf>
    <xf numFmtId="3" fontId="71" fillId="4" borderId="6" xfId="791" applyNumberFormat="1" applyFont="1" applyFill="1" applyBorder="1" applyAlignment="1">
      <alignment horizontal="right" vertical="center"/>
      <protection/>
    </xf>
    <xf numFmtId="10" fontId="75" fillId="4" borderId="6" xfId="791" applyNumberFormat="1" applyFont="1" applyFill="1" applyBorder="1" applyAlignment="1">
      <alignment horizontal="right" vertical="center"/>
      <protection/>
    </xf>
    <xf numFmtId="3" fontId="75" fillId="4" borderId="6" xfId="791" applyNumberFormat="1" applyFont="1" applyFill="1" applyBorder="1" applyAlignment="1">
      <alignment horizontal="right" vertical="center"/>
      <protection/>
    </xf>
    <xf numFmtId="3" fontId="73" fillId="4" borderId="6" xfId="794" applyNumberFormat="1" applyFont="1" applyFill="1" applyBorder="1" applyAlignment="1">
      <alignment horizontal="right" vertical="center"/>
      <protection/>
    </xf>
    <xf numFmtId="173" fontId="75" fillId="4" borderId="6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/>
    </xf>
    <xf numFmtId="3" fontId="71" fillId="4" borderId="31" xfId="791" applyNumberFormat="1" applyFont="1" applyFill="1" applyBorder="1" applyAlignment="1">
      <alignment horizontal="right" vertical="center"/>
      <protection/>
    </xf>
    <xf numFmtId="10" fontId="71" fillId="4" borderId="31" xfId="791" applyNumberFormat="1" applyFont="1" applyFill="1" applyBorder="1" applyAlignment="1">
      <alignment horizontal="right" vertical="center"/>
      <protection/>
    </xf>
    <xf numFmtId="10" fontId="75" fillId="4" borderId="31" xfId="791" applyNumberFormat="1" applyFont="1" applyFill="1" applyBorder="1" applyAlignment="1">
      <alignment horizontal="right" vertical="center"/>
      <protection/>
    </xf>
    <xf numFmtId="3" fontId="73" fillId="4" borderId="31" xfId="794" applyNumberFormat="1" applyFont="1" applyFill="1" applyBorder="1" applyAlignment="1">
      <alignment horizontal="right" vertical="center"/>
      <protection/>
    </xf>
    <xf numFmtId="3" fontId="71" fillId="0" borderId="31" xfId="791" applyNumberFormat="1" applyFont="1" applyFill="1" applyBorder="1" applyAlignment="1">
      <alignment horizontal="right" vertical="center"/>
      <protection/>
    </xf>
    <xf numFmtId="173" fontId="75" fillId="4" borderId="31" xfId="791" applyNumberFormat="1" applyFont="1" applyFill="1" applyBorder="1" applyAlignment="1">
      <alignment horizontal="right" vertical="center"/>
      <protection/>
    </xf>
    <xf numFmtId="3" fontId="75" fillId="4" borderId="31" xfId="791" applyNumberFormat="1" applyFont="1" applyFill="1" applyBorder="1" applyAlignment="1">
      <alignment horizontal="right" vertical="center"/>
      <protection/>
    </xf>
    <xf numFmtId="10" fontId="71" fillId="0" borderId="31" xfId="791" applyNumberFormat="1" applyFont="1" applyFill="1" applyBorder="1" applyAlignment="1">
      <alignment horizontal="right" vertical="center"/>
      <protection/>
    </xf>
    <xf numFmtId="49" fontId="70" fillId="0" borderId="31" xfId="791" applyNumberFormat="1" applyFont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3" fontId="5" fillId="0" borderId="33" xfId="795" applyNumberFormat="1" applyFont="1" applyFill="1" applyBorder="1" applyAlignment="1">
      <alignment horizontal="left" vertical="center"/>
      <protection/>
    </xf>
    <xf numFmtId="0" fontId="69" fillId="0" borderId="33" xfId="791" applyFont="1" applyBorder="1" applyAlignment="1">
      <alignment horizontal="center" vertical="center"/>
      <protection/>
    </xf>
    <xf numFmtId="10" fontId="71" fillId="4" borderId="34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 vertical="center"/>
    </xf>
    <xf numFmtId="3" fontId="73" fillId="4" borderId="32" xfId="0" applyNumberFormat="1" applyFont="1" applyFill="1" applyBorder="1" applyAlignment="1">
      <alignment vertical="center"/>
    </xf>
    <xf numFmtId="3" fontId="71" fillId="4" borderId="33" xfId="791" applyNumberFormat="1" applyFont="1" applyFill="1" applyBorder="1" applyAlignment="1">
      <alignment horizontal="right" vertical="center"/>
      <protection/>
    </xf>
    <xf numFmtId="49" fontId="70" fillId="0" borderId="35" xfId="791" applyNumberFormat="1" applyFont="1" applyBorder="1" applyAlignment="1">
      <alignment horizontal="center"/>
      <protection/>
    </xf>
    <xf numFmtId="0" fontId="27" fillId="0" borderId="36" xfId="794" applyFont="1" applyFill="1" applyBorder="1" applyAlignment="1">
      <alignment vertical="center"/>
      <protection/>
    </xf>
    <xf numFmtId="0" fontId="27" fillId="0" borderId="36" xfId="794" applyFont="1" applyFill="1" applyBorder="1" applyAlignment="1">
      <alignment horizontal="right" vertical="center"/>
      <protection/>
    </xf>
    <xf numFmtId="0" fontId="27" fillId="0" borderId="35" xfId="794" applyFont="1" applyFill="1" applyBorder="1" applyAlignment="1">
      <alignment horizontal="right" vertical="center"/>
      <protection/>
    </xf>
    <xf numFmtId="49" fontId="70" fillId="0" borderId="6" xfId="791" applyNumberFormat="1" applyFont="1" applyBorder="1" applyAlignment="1">
      <alignment horizont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2" fillId="0" borderId="6" xfId="791" applyFont="1" applyFill="1" applyBorder="1" applyAlignment="1">
      <alignment horizontal="center" vertical="center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5" applyFont="1" applyFill="1" applyBorder="1" applyAlignment="1">
      <alignment horizontal="left" vertical="center"/>
      <protection/>
    </xf>
    <xf numFmtId="0" fontId="2" fillId="0" borderId="37" xfId="791" applyNumberFormat="1" applyFont="1" applyFill="1" applyBorder="1" applyAlignment="1">
      <alignment horizontal="center" vertical="center" wrapText="1"/>
      <protection/>
    </xf>
    <xf numFmtId="0" fontId="2" fillId="0" borderId="0" xfId="791" applyNumberFormat="1" applyFont="1" applyFill="1" applyBorder="1" applyAlignment="1">
      <alignment horizontal="center" vertical="center" wrapText="1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_12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="80" zoomScaleNormal="80" zoomScaleSheetLayoutView="70" zoomScalePageLayoutView="0" workbookViewId="0" topLeftCell="A1">
      <pane xSplit="3" topLeftCell="D1" activePane="topRight" state="frozen"/>
      <selection pane="topLeft" activeCell="A4" sqref="A4"/>
      <selection pane="topRight" activeCell="H154" sqref="H154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6.625" style="3" customWidth="1"/>
    <col min="4" max="6" width="14.375" style="3" customWidth="1"/>
    <col min="7" max="7" width="15.375" style="3" bestFit="1" customWidth="1"/>
    <col min="8" max="8" width="14.875" style="3" customWidth="1"/>
    <col min="9" max="16384" width="9.125" style="3" customWidth="1"/>
  </cols>
  <sheetData>
    <row r="1" ht="20.25">
      <c r="B1" s="2" t="s">
        <v>222</v>
      </c>
    </row>
    <row r="3" spans="1:8" ht="21.75" customHeight="1">
      <c r="A3" s="64" t="s">
        <v>7</v>
      </c>
      <c r="B3" s="64" t="s">
        <v>8</v>
      </c>
      <c r="C3" s="61" t="s">
        <v>9</v>
      </c>
      <c r="D3" s="67" t="s">
        <v>10</v>
      </c>
      <c r="E3" s="68"/>
      <c r="F3" s="68"/>
      <c r="G3" s="68"/>
      <c r="H3" s="68"/>
    </row>
    <row r="4" spans="1:8" ht="25.5" customHeight="1">
      <c r="A4" s="64"/>
      <c r="B4" s="64"/>
      <c r="C4" s="61"/>
      <c r="D4" s="30">
        <v>2014</v>
      </c>
      <c r="E4" s="30">
        <v>2015</v>
      </c>
      <c r="F4" s="30">
        <v>2016</v>
      </c>
      <c r="G4" s="30">
        <v>2017</v>
      </c>
      <c r="H4" s="30">
        <v>2018</v>
      </c>
    </row>
    <row r="5" spans="1:8" ht="42.75" customHeight="1">
      <c r="A5" s="64"/>
      <c r="B5" s="64"/>
      <c r="C5" s="61"/>
      <c r="D5" s="30" t="s">
        <v>3</v>
      </c>
      <c r="E5" s="30" t="s">
        <v>3</v>
      </c>
      <c r="F5" s="30" t="s">
        <v>3</v>
      </c>
      <c r="G5" s="30" t="s">
        <v>3</v>
      </c>
      <c r="H5" s="30" t="s">
        <v>3</v>
      </c>
    </row>
    <row r="6" spans="1:8" s="5" customFormat="1" ht="18.75" customHeight="1">
      <c r="A6" s="60">
        <v>14</v>
      </c>
      <c r="B6" s="4" t="s">
        <v>28</v>
      </c>
      <c r="C6" s="4"/>
      <c r="D6" s="10"/>
      <c r="E6" s="10"/>
      <c r="F6" s="10"/>
      <c r="G6" s="10"/>
      <c r="H6" s="10"/>
    </row>
    <row r="7" spans="1:8" ht="31.5">
      <c r="A7" s="60" t="s">
        <v>29</v>
      </c>
      <c r="B7" s="11" t="s">
        <v>30</v>
      </c>
      <c r="C7" s="6" t="s">
        <v>17</v>
      </c>
      <c r="D7" s="32">
        <v>667124.6685680001</v>
      </c>
      <c r="E7" s="32">
        <v>656226.1976419999</v>
      </c>
      <c r="F7" s="32">
        <v>660140.7446</v>
      </c>
      <c r="G7" s="32">
        <v>634275</v>
      </c>
      <c r="H7" s="32">
        <v>639245.592</v>
      </c>
    </row>
    <row r="8" spans="1:8" ht="31.5">
      <c r="A8" s="60" t="s">
        <v>31</v>
      </c>
      <c r="B8" s="11" t="s">
        <v>32</v>
      </c>
      <c r="C8" s="6" t="s">
        <v>17</v>
      </c>
      <c r="D8" s="32">
        <v>107866.48499999999</v>
      </c>
      <c r="E8" s="32">
        <v>102935.936</v>
      </c>
      <c r="F8" s="32">
        <v>103143.76899999997</v>
      </c>
      <c r="G8" s="32">
        <v>104726</v>
      </c>
      <c r="H8" s="32">
        <v>104404.654</v>
      </c>
    </row>
    <row r="9" spans="1:8" ht="15.75" customHeight="1">
      <c r="A9" s="60">
        <v>15</v>
      </c>
      <c r="B9" s="12" t="s">
        <v>33</v>
      </c>
      <c r="C9" s="6" t="s">
        <v>17</v>
      </c>
      <c r="D9" s="34">
        <v>559258.1835680001</v>
      </c>
      <c r="E9" s="34">
        <v>553290.2616419999</v>
      </c>
      <c r="F9" s="34">
        <v>556996.9756</v>
      </c>
      <c r="G9" s="34">
        <v>529549</v>
      </c>
      <c r="H9" s="34">
        <f>H7-H8</f>
        <v>534840.938</v>
      </c>
    </row>
    <row r="10" spans="1:8" ht="15.75">
      <c r="A10" s="60" t="s">
        <v>34</v>
      </c>
      <c r="B10" s="7" t="s">
        <v>11</v>
      </c>
      <c r="C10" s="6" t="s">
        <v>17</v>
      </c>
      <c r="D10" s="32">
        <v>543962.1545680001</v>
      </c>
      <c r="E10" s="32">
        <v>519375.2536419999</v>
      </c>
      <c r="F10" s="32">
        <v>508600.86460000003</v>
      </c>
      <c r="G10" s="32">
        <v>479392</v>
      </c>
      <c r="H10" s="32">
        <v>473960.983</v>
      </c>
    </row>
    <row r="11" spans="1:8" ht="15.75">
      <c r="A11" s="60" t="s">
        <v>35</v>
      </c>
      <c r="B11" s="7" t="s">
        <v>12</v>
      </c>
      <c r="C11" s="6" t="s">
        <v>17</v>
      </c>
      <c r="D11" s="32">
        <v>23881.85</v>
      </c>
      <c r="E11" s="32">
        <v>24386.471</v>
      </c>
      <c r="F11" s="32">
        <v>27894.453</v>
      </c>
      <c r="G11" s="32">
        <v>25363</v>
      </c>
      <c r="H11" s="32">
        <v>25834.413</v>
      </c>
    </row>
    <row r="12" spans="1:8" ht="15.75">
      <c r="A12" s="60" t="s">
        <v>36</v>
      </c>
      <c r="B12" s="7" t="s">
        <v>13</v>
      </c>
      <c r="C12" s="6" t="s">
        <v>17</v>
      </c>
      <c r="D12" s="32">
        <v>-8585.821</v>
      </c>
      <c r="E12" s="32">
        <v>9528.537</v>
      </c>
      <c r="F12" s="32">
        <v>20501.658</v>
      </c>
      <c r="G12" s="32">
        <v>24581</v>
      </c>
      <c r="H12" s="32">
        <v>35297.489</v>
      </c>
    </row>
    <row r="13" spans="1:8" ht="15.75">
      <c r="A13" s="60" t="s">
        <v>37</v>
      </c>
      <c r="B13" s="7" t="s">
        <v>14</v>
      </c>
      <c r="C13" s="6" t="s">
        <v>17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</row>
    <row r="14" spans="1:8" ht="15.75">
      <c r="A14" s="60" t="s">
        <v>218</v>
      </c>
      <c r="B14" s="7" t="s">
        <v>219</v>
      </c>
      <c r="C14" s="6" t="s">
        <v>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</row>
    <row r="15" spans="1:8" ht="15.75">
      <c r="A15" s="60">
        <v>16</v>
      </c>
      <c r="B15" s="62" t="s">
        <v>16</v>
      </c>
      <c r="C15" s="6" t="s">
        <v>17</v>
      </c>
      <c r="D15" s="32">
        <v>63515.65707500321</v>
      </c>
      <c r="E15" s="32">
        <v>58857.0476856652</v>
      </c>
      <c r="F15" s="32">
        <v>59244.534283912</v>
      </c>
      <c r="G15" s="32">
        <v>56222</v>
      </c>
      <c r="H15" s="32">
        <v>55929</v>
      </c>
    </row>
    <row r="16" spans="1:8" ht="15.75">
      <c r="A16" s="60" t="s">
        <v>38</v>
      </c>
      <c r="B16" s="62"/>
      <c r="C16" s="6" t="s">
        <v>1</v>
      </c>
      <c r="D16" s="33">
        <v>0.11357126089739258</v>
      </c>
      <c r="E16" s="33">
        <v>0.1063764388532614</v>
      </c>
      <c r="F16" s="33">
        <v>0.10636419384520622</v>
      </c>
      <c r="G16" s="33">
        <v>0.1062</v>
      </c>
      <c r="H16" s="33">
        <v>0.1046</v>
      </c>
    </row>
    <row r="17" spans="1:8" ht="15.75">
      <c r="A17" s="60" t="s">
        <v>39</v>
      </c>
      <c r="B17" s="29" t="s">
        <v>18</v>
      </c>
      <c r="C17" s="6" t="s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</row>
    <row r="18" spans="1:8" ht="15.75">
      <c r="A18" s="60" t="s">
        <v>40</v>
      </c>
      <c r="B18" s="28" t="s">
        <v>19</v>
      </c>
      <c r="C18" s="6" t="s">
        <v>17</v>
      </c>
      <c r="D18" s="34">
        <v>495742.5264929969</v>
      </c>
      <c r="E18" s="34">
        <v>494433.21395633474</v>
      </c>
      <c r="F18" s="34">
        <v>497752.441316088</v>
      </c>
      <c r="G18" s="34">
        <v>473327</v>
      </c>
      <c r="H18" s="34">
        <v>478912</v>
      </c>
    </row>
    <row r="19" spans="1:8" ht="15.75">
      <c r="A19" s="60" t="s">
        <v>41</v>
      </c>
      <c r="B19" s="62" t="s">
        <v>20</v>
      </c>
      <c r="C19" s="6" t="s">
        <v>17</v>
      </c>
      <c r="D19" s="34">
        <v>-9101.966507003119</v>
      </c>
      <c r="E19" s="34">
        <v>-8210.650685665314</v>
      </c>
      <c r="F19" s="34">
        <v>-8350.500683911901</v>
      </c>
      <c r="G19" s="34">
        <v>-8499</v>
      </c>
      <c r="H19" s="34">
        <v>-4395</v>
      </c>
    </row>
    <row r="20" spans="1:8" ht="15.75">
      <c r="A20" s="60" t="s">
        <v>42</v>
      </c>
      <c r="B20" s="62"/>
      <c r="C20" s="6" t="s">
        <v>1</v>
      </c>
      <c r="D20" s="33">
        <v>-0.016275070753428524</v>
      </c>
      <c r="E20" s="33">
        <v>-0.014839680462292178</v>
      </c>
      <c r="F20" s="33">
        <v>-0.01499200363685404</v>
      </c>
      <c r="G20" s="33">
        <v>-0.016</v>
      </c>
      <c r="H20" s="33">
        <v>-0.0082</v>
      </c>
    </row>
    <row r="21" spans="1:8" ht="31.5" customHeight="1">
      <c r="A21" s="60" t="s">
        <v>43</v>
      </c>
      <c r="B21" s="13" t="s">
        <v>44</v>
      </c>
      <c r="C21" s="6" t="s">
        <v>17</v>
      </c>
      <c r="D21" s="34">
        <v>504844.493</v>
      </c>
      <c r="E21" s="34">
        <v>502643.86464200006</v>
      </c>
      <c r="F21" s="34">
        <v>506102.9419999999</v>
      </c>
      <c r="G21" s="34">
        <v>481825.758</v>
      </c>
      <c r="H21" s="34">
        <v>483306.913</v>
      </c>
    </row>
    <row r="22" spans="1:8" ht="15.75">
      <c r="A22" s="60" t="s">
        <v>45</v>
      </c>
      <c r="B22" s="7" t="s">
        <v>11</v>
      </c>
      <c r="C22" s="6" t="s">
        <v>17</v>
      </c>
      <c r="D22" s="32">
        <v>25859.986</v>
      </c>
      <c r="E22" s="32">
        <v>37891.033641999995</v>
      </c>
      <c r="F22" s="32">
        <v>42448.019</v>
      </c>
      <c r="G22" s="32">
        <v>39940</v>
      </c>
      <c r="H22" s="32">
        <v>38689.683</v>
      </c>
    </row>
    <row r="23" spans="1:8" ht="15.75">
      <c r="A23" s="60" t="s">
        <v>46</v>
      </c>
      <c r="B23" s="7" t="s">
        <v>47</v>
      </c>
      <c r="C23" s="6" t="s">
        <v>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</row>
    <row r="24" spans="1:8" ht="15.75">
      <c r="A24" s="60" t="s">
        <v>48</v>
      </c>
      <c r="B24" s="7" t="s">
        <v>13</v>
      </c>
      <c r="C24" s="6" t="s">
        <v>17</v>
      </c>
      <c r="D24" s="32">
        <v>193300.77399999998</v>
      </c>
      <c r="E24" s="32">
        <v>185345.605</v>
      </c>
      <c r="F24" s="32">
        <v>188026.273</v>
      </c>
      <c r="G24" s="32">
        <v>179750</v>
      </c>
      <c r="H24" s="32">
        <v>186408.854</v>
      </c>
    </row>
    <row r="25" spans="1:8" ht="15.75">
      <c r="A25" s="60" t="s">
        <v>49</v>
      </c>
      <c r="B25" s="7" t="s">
        <v>14</v>
      </c>
      <c r="C25" s="6" t="s">
        <v>17</v>
      </c>
      <c r="D25" s="32">
        <v>285683.733</v>
      </c>
      <c r="E25" s="32">
        <v>279407.226</v>
      </c>
      <c r="F25" s="32">
        <v>275628.64999999997</v>
      </c>
      <c r="G25" s="32">
        <v>262135</v>
      </c>
      <c r="H25" s="32">
        <v>258208.376</v>
      </c>
    </row>
    <row r="26" spans="1:8" ht="15.75">
      <c r="A26" s="60" t="s">
        <v>50</v>
      </c>
      <c r="B26" s="7" t="s">
        <v>219</v>
      </c>
      <c r="C26" s="6" t="s">
        <v>17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ht="47.25" hidden="1">
      <c r="A27" s="60" t="s">
        <v>50</v>
      </c>
      <c r="B27" s="14" t="s">
        <v>51</v>
      </c>
      <c r="C27" s="6" t="s">
        <v>17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15.75" hidden="1">
      <c r="A28" s="60" t="s">
        <v>52</v>
      </c>
      <c r="B28" s="7" t="s">
        <v>11</v>
      </c>
      <c r="C28" s="6" t="s">
        <v>17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ht="15.75" hidden="1">
      <c r="A29" s="60" t="s">
        <v>53</v>
      </c>
      <c r="B29" s="7" t="s">
        <v>47</v>
      </c>
      <c r="C29" s="6" t="s">
        <v>17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</row>
    <row r="30" spans="1:8" ht="15.75" hidden="1">
      <c r="A30" s="60" t="s">
        <v>54</v>
      </c>
      <c r="B30" s="7" t="s">
        <v>13</v>
      </c>
      <c r="C30" s="6" t="s">
        <v>17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</row>
    <row r="31" spans="1:8" ht="15.75" hidden="1">
      <c r="A31" s="60" t="s">
        <v>55</v>
      </c>
      <c r="B31" s="7" t="s">
        <v>14</v>
      </c>
      <c r="C31" s="6" t="s">
        <v>17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</row>
    <row r="32" spans="1:8" ht="15.75" hidden="1">
      <c r="A32" s="60" t="s">
        <v>220</v>
      </c>
      <c r="B32" s="7" t="s">
        <v>219</v>
      </c>
      <c r="C32" s="6" t="s">
        <v>17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31.5" hidden="1">
      <c r="A33" s="60" t="s">
        <v>56</v>
      </c>
      <c r="B33" s="8" t="s">
        <v>57</v>
      </c>
      <c r="C33" s="15" t="s">
        <v>17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</row>
    <row r="34" spans="1:8" ht="15.75" hidden="1">
      <c r="A34" s="60" t="s">
        <v>58</v>
      </c>
      <c r="B34" s="13" t="s">
        <v>25</v>
      </c>
      <c r="C34" s="6" t="s">
        <v>26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</row>
    <row r="35" spans="1:8" ht="15.75" hidden="1">
      <c r="A35" s="60" t="s">
        <v>59</v>
      </c>
      <c r="B35" s="7" t="s">
        <v>11</v>
      </c>
      <c r="C35" s="6" t="s">
        <v>26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</row>
    <row r="36" spans="1:8" ht="15.75" hidden="1">
      <c r="A36" s="60" t="s">
        <v>60</v>
      </c>
      <c r="B36" s="7" t="s">
        <v>47</v>
      </c>
      <c r="C36" s="6" t="s">
        <v>26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</row>
    <row r="37" spans="1:8" ht="15.75" hidden="1">
      <c r="A37" s="60" t="s">
        <v>61</v>
      </c>
      <c r="B37" s="7" t="s">
        <v>13</v>
      </c>
      <c r="C37" s="6" t="s">
        <v>26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</row>
    <row r="38" spans="1:8" ht="15.75" hidden="1">
      <c r="A38" s="60" t="s">
        <v>62</v>
      </c>
      <c r="B38" s="7" t="s">
        <v>14</v>
      </c>
      <c r="C38" s="6" t="s">
        <v>26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1:8" ht="15.75" hidden="1">
      <c r="A39" s="60" t="s">
        <v>63</v>
      </c>
      <c r="B39" s="7" t="s">
        <v>219</v>
      </c>
      <c r="C39" s="6" t="s">
        <v>26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ht="31.5" hidden="1">
      <c r="A40" s="60" t="s">
        <v>63</v>
      </c>
      <c r="B40" s="14" t="s">
        <v>64</v>
      </c>
      <c r="C40" s="6" t="s">
        <v>26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15.75" hidden="1">
      <c r="A41" s="60" t="s">
        <v>65</v>
      </c>
      <c r="B41" s="7" t="s">
        <v>11</v>
      </c>
      <c r="C41" s="6" t="s">
        <v>26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ht="15.75" hidden="1">
      <c r="A42" s="60" t="s">
        <v>66</v>
      </c>
      <c r="B42" s="7" t="s">
        <v>47</v>
      </c>
      <c r="C42" s="6" t="s">
        <v>26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ht="15.75" hidden="1">
      <c r="A43" s="60" t="s">
        <v>67</v>
      </c>
      <c r="B43" s="7" t="s">
        <v>13</v>
      </c>
      <c r="C43" s="6" t="s">
        <v>26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</row>
    <row r="44" spans="1:8" ht="15.75" hidden="1">
      <c r="A44" s="60" t="s">
        <v>68</v>
      </c>
      <c r="B44" s="7" t="s">
        <v>14</v>
      </c>
      <c r="C44" s="6" t="s">
        <v>26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ht="15.75" hidden="1">
      <c r="A45" s="60" t="s">
        <v>221</v>
      </c>
      <c r="B45" s="7" t="s">
        <v>219</v>
      </c>
      <c r="C45" s="6" t="s">
        <v>26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</row>
    <row r="46" spans="1:8" ht="33.75" customHeight="1">
      <c r="A46" s="60" t="s">
        <v>69</v>
      </c>
      <c r="B46" s="62" t="s">
        <v>27</v>
      </c>
      <c r="C46" s="9" t="s">
        <v>17</v>
      </c>
      <c r="D46" s="34">
        <v>54413.69056800008</v>
      </c>
      <c r="E46" s="34">
        <v>50646.39699999988</v>
      </c>
      <c r="F46" s="34">
        <v>50894.03360000008</v>
      </c>
      <c r="G46" s="34">
        <v>47722.954</v>
      </c>
      <c r="H46" s="34">
        <v>51534.025</v>
      </c>
    </row>
    <row r="47" spans="1:8" ht="76.5" customHeight="1">
      <c r="A47" s="60" t="s">
        <v>70</v>
      </c>
      <c r="B47" s="62"/>
      <c r="C47" s="9" t="s">
        <v>1</v>
      </c>
      <c r="D47" s="33">
        <v>0.09729619014396403</v>
      </c>
      <c r="E47" s="33">
        <v>0.0915367583909692</v>
      </c>
      <c r="F47" s="33">
        <v>0.09137219020835215</v>
      </c>
      <c r="G47" s="33">
        <v>0.0901</v>
      </c>
      <c r="H47" s="33">
        <v>0.0964</v>
      </c>
    </row>
    <row r="48" spans="1:8" ht="15.75">
      <c r="A48" s="60" t="s">
        <v>71</v>
      </c>
      <c r="B48" s="63" t="s">
        <v>72</v>
      </c>
      <c r="C48" s="9" t="s">
        <v>17</v>
      </c>
      <c r="D48" s="32">
        <v>74321.73084853383</v>
      </c>
      <c r="E48" s="32">
        <v>76799.5146838559</v>
      </c>
      <c r="F48" s="32">
        <v>61328.75926000393</v>
      </c>
      <c r="G48" s="32">
        <v>57888</v>
      </c>
      <c r="H48" s="32">
        <v>57930.47258</v>
      </c>
    </row>
    <row r="49" spans="1:8" ht="15.75">
      <c r="A49" s="60" t="s">
        <v>73</v>
      </c>
      <c r="B49" s="63"/>
      <c r="C49" s="6" t="s">
        <v>1</v>
      </c>
      <c r="D49" s="35">
        <v>0.13289341672994412</v>
      </c>
      <c r="E49" s="35">
        <v>0.13880510829151035</v>
      </c>
      <c r="F49" s="35">
        <v>0.11010609024212434</v>
      </c>
      <c r="G49" s="35">
        <v>0.1093</v>
      </c>
      <c r="H49" s="35">
        <v>0.1083</v>
      </c>
    </row>
    <row r="50" spans="1:6" s="5" customFormat="1" ht="18.75" customHeight="1" hidden="1">
      <c r="A50" s="56" t="s">
        <v>74</v>
      </c>
      <c r="B50" s="57" t="s">
        <v>5</v>
      </c>
      <c r="C50" s="57"/>
      <c r="D50" s="59"/>
      <c r="E50" s="58"/>
      <c r="F50" s="58"/>
    </row>
    <row r="51" spans="1:6" ht="15.75" customHeight="1" hidden="1">
      <c r="A51" s="48" t="s">
        <v>75</v>
      </c>
      <c r="B51" s="16" t="s">
        <v>76</v>
      </c>
      <c r="C51" s="6" t="s">
        <v>4</v>
      </c>
      <c r="D5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2" spans="1:6" ht="15.75" hidden="1">
      <c r="A52" s="48" t="s">
        <v>77</v>
      </c>
      <c r="B52" s="17" t="s">
        <v>15</v>
      </c>
      <c r="C52" s="6" t="s">
        <v>4</v>
      </c>
      <c r="D5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3" spans="1:6" ht="15.75" hidden="1">
      <c r="A53" s="48" t="s">
        <v>78</v>
      </c>
      <c r="B53" s="17" t="s">
        <v>79</v>
      </c>
      <c r="C53" s="6" t="s">
        <v>4</v>
      </c>
      <c r="D53" s="40" t="e">
        <f>D51-D52</f>
        <v>#REF!</v>
      </c>
      <c r="E53" s="34" t="e">
        <f>E51-E52</f>
        <v>#REF!</v>
      </c>
      <c r="F53" s="34" t="e">
        <f>F51-F52</f>
        <v>#REF!</v>
      </c>
    </row>
    <row r="54" spans="1:6" ht="15.75" hidden="1">
      <c r="A54" s="48" t="s">
        <v>80</v>
      </c>
      <c r="B54" s="62" t="s">
        <v>16</v>
      </c>
      <c r="C54" s="6" t="s">
        <v>4</v>
      </c>
      <c r="D5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5" spans="1:6" ht="15.75" hidden="1">
      <c r="A55" s="48" t="s">
        <v>81</v>
      </c>
      <c r="B55" s="62"/>
      <c r="C55" s="6" t="s">
        <v>1</v>
      </c>
      <c r="D55" s="41" t="e">
        <f>IF(D53=0,0,D54/D53)</f>
        <v>#REF!</v>
      </c>
      <c r="E55" s="33" t="e">
        <f>IF(E53=0,0,E54/E53)</f>
        <v>#REF!</v>
      </c>
      <c r="F55" s="33" t="e">
        <f>IF(F53=0,0,F54/F53)</f>
        <v>#REF!</v>
      </c>
    </row>
    <row r="56" spans="1:6" ht="15.75" hidden="1">
      <c r="A56" s="48" t="s">
        <v>82</v>
      </c>
      <c r="B56" s="17" t="s">
        <v>18</v>
      </c>
      <c r="C56" s="6" t="s">
        <v>4</v>
      </c>
      <c r="D5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7" spans="1:6" ht="15.75" hidden="1">
      <c r="A57" s="48" t="s">
        <v>83</v>
      </c>
      <c r="B57" s="18" t="s">
        <v>19</v>
      </c>
      <c r="C57" s="6" t="s">
        <v>4</v>
      </c>
      <c r="D57" s="40" t="e">
        <f>D53-D54-D56</f>
        <v>#REF!</v>
      </c>
      <c r="E57" s="34" t="e">
        <f>E53-E54-E56</f>
        <v>#REF!</v>
      </c>
      <c r="F57" s="34" t="e">
        <f>F53-F54-F56</f>
        <v>#REF!</v>
      </c>
    </row>
    <row r="58" spans="1:6" ht="15.75" hidden="1">
      <c r="A58" s="48" t="s">
        <v>84</v>
      </c>
      <c r="B58" s="62" t="s">
        <v>20</v>
      </c>
      <c r="C58" s="6" t="s">
        <v>4</v>
      </c>
      <c r="D58" s="40" t="e">
        <f>D57-D60</f>
        <v>#REF!</v>
      </c>
      <c r="E58" s="34" t="e">
        <f>E57-E60</f>
        <v>#REF!</v>
      </c>
      <c r="F58" s="34" t="e">
        <f>F57-F60</f>
        <v>#REF!</v>
      </c>
    </row>
    <row r="59" spans="1:6" ht="15.75" hidden="1">
      <c r="A59" s="48" t="s">
        <v>85</v>
      </c>
      <c r="B59" s="62"/>
      <c r="C59" s="6" t="s">
        <v>1</v>
      </c>
      <c r="D59" s="41" t="e">
        <f>IF(D53=0,0,D58/D53)</f>
        <v>#REF!</v>
      </c>
      <c r="E59" s="33" t="e">
        <f>IF(E53=0,0,E58/E53)</f>
        <v>#REF!</v>
      </c>
      <c r="F59" s="33" t="e">
        <f>IF(F53=0,0,F58/F53)</f>
        <v>#REF!</v>
      </c>
    </row>
    <row r="60" spans="1:6" ht="15.75" hidden="1">
      <c r="A60" s="48" t="s">
        <v>86</v>
      </c>
      <c r="B60" s="17" t="s">
        <v>21</v>
      </c>
      <c r="C60" s="6" t="s">
        <v>4</v>
      </c>
      <c r="D60" s="40" t="e">
        <f>D61+D62+D63</f>
        <v>#REF!</v>
      </c>
      <c r="E60" s="34" t="e">
        <f>E61+E62+E63</f>
        <v>#REF!</v>
      </c>
      <c r="F60" s="34" t="e">
        <f>F61+F62+F63</f>
        <v>#REF!</v>
      </c>
    </row>
    <row r="61" spans="1:6" ht="15.75" hidden="1">
      <c r="A61" s="48" t="s">
        <v>87</v>
      </c>
      <c r="B61" s="17" t="s">
        <v>88</v>
      </c>
      <c r="C61" s="6" t="s">
        <v>4</v>
      </c>
      <c r="D6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2" spans="1:6" ht="15.75" hidden="1">
      <c r="A62" s="48" t="s">
        <v>89</v>
      </c>
      <c r="B62" s="17" t="s">
        <v>90</v>
      </c>
      <c r="C62" s="6"/>
      <c r="D6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3" spans="1:6" ht="15.75" hidden="1">
      <c r="A63" s="48" t="s">
        <v>91</v>
      </c>
      <c r="B63" s="17" t="s">
        <v>23</v>
      </c>
      <c r="C63" s="6" t="s">
        <v>4</v>
      </c>
      <c r="D6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4" spans="1:6" ht="31.5" hidden="1">
      <c r="A64" s="48" t="s">
        <v>92</v>
      </c>
      <c r="B64" s="8" t="s">
        <v>24</v>
      </c>
      <c r="C64" s="15" t="s">
        <v>4</v>
      </c>
      <c r="D6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5" spans="1:6" ht="15.75" hidden="1">
      <c r="A65" s="48" t="s">
        <v>93</v>
      </c>
      <c r="B65" s="62" t="s">
        <v>27</v>
      </c>
      <c r="C65" s="6" t="s">
        <v>4</v>
      </c>
      <c r="D65" s="40" t="e">
        <f>D53-D56-D60</f>
        <v>#REF!</v>
      </c>
      <c r="E65" s="34" t="e">
        <f>E53-E56-E60</f>
        <v>#REF!</v>
      </c>
      <c r="F65" s="34" t="e">
        <f>F53-F56-F60</f>
        <v>#REF!</v>
      </c>
    </row>
    <row r="66" spans="1:6" ht="15.75" hidden="1">
      <c r="A66" s="48" t="s">
        <v>94</v>
      </c>
      <c r="B66" s="62"/>
      <c r="C66" s="6" t="s">
        <v>1</v>
      </c>
      <c r="D66" s="41" t="e">
        <f>IF(D53=0,0,D65/D53)</f>
        <v>#REF!</v>
      </c>
      <c r="E66" s="33" t="e">
        <f>IF(E53=0,0,E65/E53)</f>
        <v>#REF!</v>
      </c>
      <c r="F66" s="33" t="e">
        <f>IF(F53=0,0,F65/F53)</f>
        <v>#REF!</v>
      </c>
    </row>
    <row r="67" spans="1:6" ht="15.75" hidden="1">
      <c r="A67" s="48" t="s">
        <v>95</v>
      </c>
      <c r="B67" s="63" t="s">
        <v>72</v>
      </c>
      <c r="C67" s="6" t="s">
        <v>4</v>
      </c>
      <c r="D6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8" spans="1:6" ht="15.75" hidden="1">
      <c r="A68" s="48" t="s">
        <v>96</v>
      </c>
      <c r="B68" s="63"/>
      <c r="C68" s="6" t="s">
        <v>1</v>
      </c>
      <c r="D68" s="41" t="e">
        <f>IF(D53=0,0,D67/D53)</f>
        <v>#REF!</v>
      </c>
      <c r="E68" s="33" t="e">
        <f>IF(E53=0,0,E67/E53)</f>
        <v>#REF!</v>
      </c>
      <c r="F68" s="33" t="e">
        <f>IF(F53=0,0,F67/F53)</f>
        <v>#REF!</v>
      </c>
    </row>
    <row r="69" spans="1:6" ht="15.75" hidden="1">
      <c r="A69" s="48" t="s">
        <v>97</v>
      </c>
      <c r="B69" s="16" t="s">
        <v>98</v>
      </c>
      <c r="C69" s="6" t="s">
        <v>4</v>
      </c>
      <c r="D6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0" spans="1:6" ht="15.75" hidden="1">
      <c r="A70" s="48" t="s">
        <v>99</v>
      </c>
      <c r="B70" s="62" t="s">
        <v>16</v>
      </c>
      <c r="C70" s="6" t="s">
        <v>4</v>
      </c>
      <c r="D7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1" spans="1:6" ht="15.75" hidden="1">
      <c r="A71" s="48" t="s">
        <v>100</v>
      </c>
      <c r="B71" s="62"/>
      <c r="C71" s="6" t="s">
        <v>1</v>
      </c>
      <c r="D71" s="41" t="e">
        <f>IF(D69=0,0,D70/D69)</f>
        <v>#REF!</v>
      </c>
      <c r="E71" s="33" t="e">
        <f>IF(E69=0,0,E70/E69)</f>
        <v>#REF!</v>
      </c>
      <c r="F71" s="33" t="e">
        <f>IF(F69=0,0,F70/F69)</f>
        <v>#REF!</v>
      </c>
    </row>
    <row r="72" spans="1:6" ht="15.75" hidden="1">
      <c r="A72" s="48" t="s">
        <v>101</v>
      </c>
      <c r="B72" s="17" t="s">
        <v>18</v>
      </c>
      <c r="C72" s="6" t="s">
        <v>4</v>
      </c>
      <c r="D7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3" spans="1:6" ht="15.75" hidden="1">
      <c r="A73" s="48" t="s">
        <v>102</v>
      </c>
      <c r="B73" s="18" t="s">
        <v>19</v>
      </c>
      <c r="C73" s="6" t="s">
        <v>4</v>
      </c>
      <c r="D73" s="40" t="e">
        <f>D69-D70-D72</f>
        <v>#REF!</v>
      </c>
      <c r="E73" s="34" t="e">
        <f>E69-E70-E72</f>
        <v>#REF!</v>
      </c>
      <c r="F73" s="34" t="e">
        <f>F69-F70-F72</f>
        <v>#REF!</v>
      </c>
    </row>
    <row r="74" spans="1:6" ht="15.75" hidden="1">
      <c r="A74" s="48" t="s">
        <v>103</v>
      </c>
      <c r="B74" s="62" t="s">
        <v>20</v>
      </c>
      <c r="C74" s="6" t="s">
        <v>4</v>
      </c>
      <c r="D74" s="40" t="e">
        <f>D73-D76</f>
        <v>#REF!</v>
      </c>
      <c r="E74" s="34" t="e">
        <f>E73-E76</f>
        <v>#REF!</v>
      </c>
      <c r="F74" s="34" t="e">
        <f>F73-F76</f>
        <v>#REF!</v>
      </c>
    </row>
    <row r="75" spans="1:6" ht="15.75" hidden="1">
      <c r="A75" s="48" t="s">
        <v>104</v>
      </c>
      <c r="B75" s="62"/>
      <c r="C75" s="6" t="s">
        <v>1</v>
      </c>
      <c r="D75" s="41" t="e">
        <f>IF(D69=0,0,D74/D69)</f>
        <v>#REF!</v>
      </c>
      <c r="E75" s="33" t="e">
        <f>IF(E69=0,0,E74/E69)</f>
        <v>#REF!</v>
      </c>
      <c r="F75" s="33" t="e">
        <f>IF(F69=0,0,F74/F69)</f>
        <v>#REF!</v>
      </c>
    </row>
    <row r="76" spans="1:6" ht="15.75" hidden="1">
      <c r="A76" s="48" t="s">
        <v>105</v>
      </c>
      <c r="B76" s="17" t="s">
        <v>21</v>
      </c>
      <c r="C76" s="6" t="s">
        <v>4</v>
      </c>
      <c r="D76" s="40" t="e">
        <f>D77+D78+D79</f>
        <v>#REF!</v>
      </c>
      <c r="E76" s="34" t="e">
        <f>E77+E78+E79</f>
        <v>#REF!</v>
      </c>
      <c r="F76" s="34" t="e">
        <f>F77+F78+F79</f>
        <v>#REF!</v>
      </c>
    </row>
    <row r="77" spans="1:6" ht="15.75" hidden="1">
      <c r="A77" s="48" t="s">
        <v>106</v>
      </c>
      <c r="B77" s="17" t="s">
        <v>88</v>
      </c>
      <c r="C77" s="6" t="s">
        <v>4</v>
      </c>
      <c r="D7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8" spans="1:6" ht="15.75" hidden="1">
      <c r="A78" s="48" t="s">
        <v>107</v>
      </c>
      <c r="B78" s="17" t="s">
        <v>90</v>
      </c>
      <c r="C78" s="6" t="s">
        <v>4</v>
      </c>
      <c r="D7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9" spans="1:6" ht="15.75" hidden="1">
      <c r="A79" s="48" t="s">
        <v>108</v>
      </c>
      <c r="B79" s="17" t="s">
        <v>23</v>
      </c>
      <c r="C79" s="6" t="s">
        <v>4</v>
      </c>
      <c r="D7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0" spans="1:6" ht="31.5" hidden="1">
      <c r="A80" s="48" t="s">
        <v>109</v>
      </c>
      <c r="B80" s="8" t="s">
        <v>24</v>
      </c>
      <c r="C80" s="15" t="s">
        <v>4</v>
      </c>
      <c r="D8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1" spans="1:6" ht="15.75" hidden="1">
      <c r="A81" s="48" t="s">
        <v>110</v>
      </c>
      <c r="B81" s="62" t="s">
        <v>27</v>
      </c>
      <c r="C81" s="6" t="s">
        <v>4</v>
      </c>
      <c r="D81" s="40" t="e">
        <f>D69-D72-D76</f>
        <v>#REF!</v>
      </c>
      <c r="E81" s="34" t="e">
        <f>E69-E72-E76</f>
        <v>#REF!</v>
      </c>
      <c r="F81" s="34" t="e">
        <f>F69-F72-F76</f>
        <v>#REF!</v>
      </c>
    </row>
    <row r="82" spans="1:6" ht="15.75" hidden="1">
      <c r="A82" s="48" t="s">
        <v>111</v>
      </c>
      <c r="B82" s="62"/>
      <c r="C82" s="6" t="s">
        <v>1</v>
      </c>
      <c r="D82" s="41" t="e">
        <f>IF(D69=0,0,D81/D69)</f>
        <v>#REF!</v>
      </c>
      <c r="E82" s="33" t="e">
        <f>IF(E69=0,0,E81/E69)</f>
        <v>#REF!</v>
      </c>
      <c r="F82" s="33" t="e">
        <f>IF(F69=0,0,F81/F69)</f>
        <v>#REF!</v>
      </c>
    </row>
    <row r="83" spans="1:6" ht="15.75" hidden="1">
      <c r="A83" s="48" t="s">
        <v>112</v>
      </c>
      <c r="B83" s="63" t="s">
        <v>72</v>
      </c>
      <c r="C83" s="6" t="s">
        <v>4</v>
      </c>
      <c r="D8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4" spans="1:6" ht="15.75" hidden="1">
      <c r="A84" s="48" t="s">
        <v>113</v>
      </c>
      <c r="B84" s="63"/>
      <c r="C84" s="6" t="s">
        <v>1</v>
      </c>
      <c r="D84" s="41" t="e">
        <f>IF(D69=0,0,D83/D69)</f>
        <v>#REF!</v>
      </c>
      <c r="E84" s="33" t="e">
        <f>IF(E69=0,0,E83/E69)</f>
        <v>#REF!</v>
      </c>
      <c r="F84" s="33" t="e">
        <f>IF(F69=0,0,F83/F69)</f>
        <v>#REF!</v>
      </c>
    </row>
    <row r="85" spans="1:6" ht="15.75" hidden="1">
      <c r="A85" s="48" t="s">
        <v>114</v>
      </c>
      <c r="B85" s="16" t="s">
        <v>115</v>
      </c>
      <c r="C85" s="6" t="s">
        <v>4</v>
      </c>
      <c r="D85" s="40" t="e">
        <f aca="true" t="shared" si="0" ref="D85:F86">D53+D69</f>
        <v>#REF!</v>
      </c>
      <c r="E85" s="34" t="e">
        <f t="shared" si="0"/>
        <v>#REF!</v>
      </c>
      <c r="F85" s="34" t="e">
        <f t="shared" si="0"/>
        <v>#REF!</v>
      </c>
    </row>
    <row r="86" spans="1:6" ht="15.75" hidden="1">
      <c r="A86" s="48" t="s">
        <v>116</v>
      </c>
      <c r="B86" s="62" t="s">
        <v>16</v>
      </c>
      <c r="C86" s="6" t="s">
        <v>4</v>
      </c>
      <c r="D86" s="40" t="e">
        <f t="shared" si="0"/>
        <v>#REF!</v>
      </c>
      <c r="E86" s="34" t="e">
        <f t="shared" si="0"/>
        <v>#REF!</v>
      </c>
      <c r="F86" s="34" t="e">
        <f t="shared" si="0"/>
        <v>#REF!</v>
      </c>
    </row>
    <row r="87" spans="1:6" ht="15.75" hidden="1">
      <c r="A87" s="48" t="s">
        <v>117</v>
      </c>
      <c r="B87" s="62"/>
      <c r="C87" s="6" t="s">
        <v>1</v>
      </c>
      <c r="D87" s="41" t="e">
        <f>IF(D85=0,0,D86/D85)</f>
        <v>#REF!</v>
      </c>
      <c r="E87" s="33" t="e">
        <f>IF(E85=0,0,E86/E85)</f>
        <v>#REF!</v>
      </c>
      <c r="F87" s="33" t="e">
        <f>IF(F85=0,0,F86/F85)</f>
        <v>#REF!</v>
      </c>
    </row>
    <row r="88" spans="1:6" ht="15.75" hidden="1">
      <c r="A88" s="48" t="s">
        <v>118</v>
      </c>
      <c r="B88" s="17" t="s">
        <v>18</v>
      </c>
      <c r="C88" s="6" t="s">
        <v>4</v>
      </c>
      <c r="D88" s="40" t="e">
        <f>D56+D72</f>
        <v>#REF!</v>
      </c>
      <c r="E88" s="34" t="e">
        <f>E56+E72</f>
        <v>#REF!</v>
      </c>
      <c r="F88" s="34" t="e">
        <f>F56+F72</f>
        <v>#REF!</v>
      </c>
    </row>
    <row r="89" spans="1:6" ht="15.75" hidden="1">
      <c r="A89" s="48" t="s">
        <v>119</v>
      </c>
      <c r="B89" s="18" t="s">
        <v>19</v>
      </c>
      <c r="C89" s="6" t="s">
        <v>4</v>
      </c>
      <c r="D89" s="40" t="e">
        <f>D85-D86-D88</f>
        <v>#REF!</v>
      </c>
      <c r="E89" s="34" t="e">
        <f>E85-E86-E88</f>
        <v>#REF!</v>
      </c>
      <c r="F89" s="34" t="e">
        <f>F85-F86-F88</f>
        <v>#REF!</v>
      </c>
    </row>
    <row r="90" spans="1:6" ht="15.75" hidden="1">
      <c r="A90" s="48" t="s">
        <v>120</v>
      </c>
      <c r="B90" s="62" t="s">
        <v>20</v>
      </c>
      <c r="C90" s="6" t="s">
        <v>4</v>
      </c>
      <c r="D90" s="40" t="e">
        <f>D89-D92</f>
        <v>#REF!</v>
      </c>
      <c r="E90" s="34" t="e">
        <f>E89-E92</f>
        <v>#REF!</v>
      </c>
      <c r="F90" s="34" t="e">
        <f>F89-F92</f>
        <v>#REF!</v>
      </c>
    </row>
    <row r="91" spans="1:6" ht="15.75" hidden="1">
      <c r="A91" s="48" t="s">
        <v>121</v>
      </c>
      <c r="B91" s="62"/>
      <c r="C91" s="6" t="s">
        <v>1</v>
      </c>
      <c r="D91" s="41" t="e">
        <f>IF(D85=0,0,D90/D85)</f>
        <v>#REF!</v>
      </c>
      <c r="E91" s="33" t="e">
        <f>IF(E85=0,0,E90/E85)</f>
        <v>#REF!</v>
      </c>
      <c r="F91" s="33" t="e">
        <f>IF(F85=0,0,F90/F85)</f>
        <v>#REF!</v>
      </c>
    </row>
    <row r="92" spans="1:6" ht="15.75" hidden="1">
      <c r="A92" s="48" t="s">
        <v>122</v>
      </c>
      <c r="B92" s="17" t="s">
        <v>21</v>
      </c>
      <c r="C92" s="6" t="s">
        <v>4</v>
      </c>
      <c r="D92" s="40" t="e">
        <f>D93+D94+D95</f>
        <v>#REF!</v>
      </c>
      <c r="E92" s="34" t="e">
        <f>E93+E94+E95</f>
        <v>#REF!</v>
      </c>
      <c r="F92" s="34" t="e">
        <f>F93+F94+F95</f>
        <v>#REF!</v>
      </c>
    </row>
    <row r="93" spans="1:6" ht="15.75" hidden="1">
      <c r="A93" s="48" t="s">
        <v>123</v>
      </c>
      <c r="B93" s="17" t="s">
        <v>124</v>
      </c>
      <c r="C93" s="6" t="s">
        <v>4</v>
      </c>
      <c r="D93" s="40" t="e">
        <f aca="true" t="shared" si="1" ref="D93:F95">D61+D77</f>
        <v>#REF!</v>
      </c>
      <c r="E93" s="34" t="e">
        <f t="shared" si="1"/>
        <v>#REF!</v>
      </c>
      <c r="F93" s="34" t="e">
        <f t="shared" si="1"/>
        <v>#REF!</v>
      </c>
    </row>
    <row r="94" spans="1:6" ht="15.75" hidden="1">
      <c r="A94" s="48" t="s">
        <v>125</v>
      </c>
      <c r="B94" s="17" t="s">
        <v>126</v>
      </c>
      <c r="C94" s="6" t="s">
        <v>4</v>
      </c>
      <c r="D94" s="40" t="e">
        <f t="shared" si="1"/>
        <v>#REF!</v>
      </c>
      <c r="E94" s="34" t="e">
        <f t="shared" si="1"/>
        <v>#REF!</v>
      </c>
      <c r="F94" s="34" t="e">
        <f t="shared" si="1"/>
        <v>#REF!</v>
      </c>
    </row>
    <row r="95" spans="1:6" ht="15.75" hidden="1">
      <c r="A95" s="48" t="s">
        <v>127</v>
      </c>
      <c r="B95" s="17" t="s">
        <v>23</v>
      </c>
      <c r="C95" s="6" t="s">
        <v>4</v>
      </c>
      <c r="D95" s="40" t="e">
        <f t="shared" si="1"/>
        <v>#REF!</v>
      </c>
      <c r="E95" s="34" t="e">
        <f t="shared" si="1"/>
        <v>#REF!</v>
      </c>
      <c r="F95" s="34" t="e">
        <f t="shared" si="1"/>
        <v>#REF!</v>
      </c>
    </row>
    <row r="96" spans="1:6" ht="15.75" hidden="1">
      <c r="A96" s="48" t="s">
        <v>128</v>
      </c>
      <c r="B96" s="17" t="s">
        <v>129</v>
      </c>
      <c r="C96" s="6" t="s">
        <v>4</v>
      </c>
      <c r="D9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7" spans="1:6" ht="15.75" hidden="1">
      <c r="A97" s="48" t="s">
        <v>130</v>
      </c>
      <c r="B97" s="62" t="s">
        <v>27</v>
      </c>
      <c r="C97" s="6" t="s">
        <v>4</v>
      </c>
      <c r="D97" s="43" t="e">
        <f>D85-D88-D92</f>
        <v>#REF!</v>
      </c>
      <c r="E97" s="37" t="e">
        <f>E85-E88-E92</f>
        <v>#REF!</v>
      </c>
      <c r="F97" s="37" t="e">
        <f>F85-F88-F92</f>
        <v>#REF!</v>
      </c>
    </row>
    <row r="98" spans="1:6" ht="15.75" hidden="1">
      <c r="A98" s="48" t="s">
        <v>131</v>
      </c>
      <c r="B98" s="62"/>
      <c r="C98" s="6" t="s">
        <v>1</v>
      </c>
      <c r="D98" s="41" t="e">
        <f>IF(D85=0,0,D97/D85)</f>
        <v>#REF!</v>
      </c>
      <c r="E98" s="33" t="e">
        <f>IF(E85=0,0,E97/E85)</f>
        <v>#REF!</v>
      </c>
      <c r="F98" s="33" t="e">
        <f>IF(F85=0,0,F97/F85)</f>
        <v>#REF!</v>
      </c>
    </row>
    <row r="99" spans="1:6" ht="15.75" hidden="1">
      <c r="A99" s="48" t="s">
        <v>132</v>
      </c>
      <c r="B99" s="63" t="s">
        <v>72</v>
      </c>
      <c r="C99" s="6" t="s">
        <v>4</v>
      </c>
      <c r="D99" s="40" t="e">
        <f>D67+D83</f>
        <v>#REF!</v>
      </c>
      <c r="E99" s="34" t="e">
        <f>E67+E83</f>
        <v>#REF!</v>
      </c>
      <c r="F99" s="34" t="e">
        <f>F67+F83</f>
        <v>#REF!</v>
      </c>
    </row>
    <row r="100" spans="1:6" ht="15.75" hidden="1">
      <c r="A100" s="48" t="s">
        <v>133</v>
      </c>
      <c r="B100" s="63"/>
      <c r="C100" s="6" t="s">
        <v>1</v>
      </c>
      <c r="D100" s="41" t="e">
        <f>IF(D85=0,0,D99/D85)</f>
        <v>#REF!</v>
      </c>
      <c r="E100" s="33" t="e">
        <f>IF(E85=0,0,E99/E85)</f>
        <v>#REF!</v>
      </c>
      <c r="F100" s="33" t="e">
        <f>IF(F85=0,0,F99/F85)</f>
        <v>#REF!</v>
      </c>
    </row>
    <row r="101" spans="1:6" s="5" customFormat="1" ht="18.75" hidden="1">
      <c r="A101" s="48" t="s">
        <v>134</v>
      </c>
      <c r="B101" s="19" t="s">
        <v>135</v>
      </c>
      <c r="C101" s="4"/>
      <c r="D101" s="44"/>
      <c r="E101" s="20"/>
      <c r="F101" s="20"/>
    </row>
    <row r="102" spans="1:6" ht="15.75" hidden="1">
      <c r="A102" s="48" t="s">
        <v>136</v>
      </c>
      <c r="B102" s="17" t="s">
        <v>137</v>
      </c>
      <c r="C102" s="6" t="s">
        <v>138</v>
      </c>
      <c r="D102" s="40" t="e">
        <f>D103+D104</f>
        <v>#REF!</v>
      </c>
      <c r="E102" s="34" t="e">
        <f>E103+E104</f>
        <v>#REF!</v>
      </c>
      <c r="F102" s="34" t="e">
        <f>F103+F104</f>
        <v>#REF!</v>
      </c>
    </row>
    <row r="103" spans="1:6" ht="15.75" hidden="1">
      <c r="A103" s="48" t="s">
        <v>139</v>
      </c>
      <c r="B103" s="17" t="s">
        <v>140</v>
      </c>
      <c r="C103" s="6" t="s">
        <v>138</v>
      </c>
      <c r="D10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4" spans="1:6" ht="15.75" hidden="1">
      <c r="A104" s="48" t="s">
        <v>141</v>
      </c>
      <c r="B104" s="17" t="s">
        <v>142</v>
      </c>
      <c r="C104" s="6" t="s">
        <v>138</v>
      </c>
      <c r="D10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5" spans="1:6" ht="15.75" hidden="1">
      <c r="A105" s="48" t="s">
        <v>143</v>
      </c>
      <c r="B105" s="17" t="s">
        <v>144</v>
      </c>
      <c r="C105" s="6" t="s">
        <v>138</v>
      </c>
      <c r="D105" s="40" t="e">
        <f>D106+D107</f>
        <v>#REF!</v>
      </c>
      <c r="E105" s="34" t="e">
        <f>E106+E107</f>
        <v>#REF!</v>
      </c>
      <c r="F105" s="34" t="e">
        <f>F106+F107</f>
        <v>#REF!</v>
      </c>
    </row>
    <row r="106" spans="1:6" ht="15.75" hidden="1">
      <c r="A106" s="48" t="s">
        <v>145</v>
      </c>
      <c r="B106" s="17" t="s">
        <v>22</v>
      </c>
      <c r="C106" s="6" t="s">
        <v>138</v>
      </c>
      <c r="D10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7" spans="1:6" ht="15.75" hidden="1">
      <c r="A107" s="48" t="s">
        <v>146</v>
      </c>
      <c r="B107" s="17" t="s">
        <v>23</v>
      </c>
      <c r="C107" s="6" t="s">
        <v>138</v>
      </c>
      <c r="D10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8" spans="1:6" ht="31.5" hidden="1">
      <c r="A108" s="48" t="s">
        <v>147</v>
      </c>
      <c r="B108" s="14" t="s">
        <v>24</v>
      </c>
      <c r="C108" s="6" t="s">
        <v>138</v>
      </c>
      <c r="D10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9" spans="1:6" ht="15.75" hidden="1">
      <c r="A109" s="48" t="s">
        <v>148</v>
      </c>
      <c r="B109" s="21" t="s">
        <v>149</v>
      </c>
      <c r="C109" s="22" t="s">
        <v>150</v>
      </c>
      <c r="D109" s="45" t="e">
        <f>IF(D105=0,0,D93/D105/1000)</f>
        <v>#REF!</v>
      </c>
      <c r="E109" s="38" t="e">
        <f>IF(E105=0,0,E93/E105/1000)</f>
        <v>#REF!</v>
      </c>
      <c r="F109" s="38" t="e">
        <f>IF(F105=0,0,F93/F105/1000)</f>
        <v>#REF!</v>
      </c>
    </row>
    <row r="110" spans="1:6" s="5" customFormat="1" ht="18.75" hidden="1">
      <c r="A110" s="48" t="s">
        <v>151</v>
      </c>
      <c r="B110" s="19" t="s">
        <v>152</v>
      </c>
      <c r="C110" s="4"/>
      <c r="D110" s="44"/>
      <c r="E110" s="20"/>
      <c r="F110" s="20"/>
    </row>
    <row r="111" spans="1:6" ht="15.75" hidden="1">
      <c r="A111" s="48" t="s">
        <v>153</v>
      </c>
      <c r="B111" s="29" t="s">
        <v>154</v>
      </c>
      <c r="C111" s="23" t="s">
        <v>155</v>
      </c>
      <c r="D11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2" spans="1:6" ht="15.75" hidden="1">
      <c r="A112" s="48" t="s">
        <v>156</v>
      </c>
      <c r="B112" s="29" t="s">
        <v>157</v>
      </c>
      <c r="C112" s="23" t="s">
        <v>155</v>
      </c>
      <c r="D11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3" spans="1:6" ht="15.75" hidden="1">
      <c r="A113" s="48" t="s">
        <v>158</v>
      </c>
      <c r="B113" s="29" t="s">
        <v>159</v>
      </c>
      <c r="C113" s="23" t="s">
        <v>155</v>
      </c>
      <c r="D113" s="46" t="e">
        <f>D111+D112</f>
        <v>#REF!</v>
      </c>
      <c r="E113" s="36" t="e">
        <f>E111+E112</f>
        <v>#REF!</v>
      </c>
      <c r="F113" s="36" t="e">
        <f>F111+F112</f>
        <v>#REF!</v>
      </c>
    </row>
    <row r="114" spans="1:6" ht="15.75" hidden="1">
      <c r="A114" s="48" t="s">
        <v>160</v>
      </c>
      <c r="B114" s="29" t="s">
        <v>18</v>
      </c>
      <c r="C114" s="23" t="s">
        <v>155</v>
      </c>
      <c r="D11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5" spans="1:6" ht="15.75" hidden="1">
      <c r="A115" s="48" t="s">
        <v>161</v>
      </c>
      <c r="B115" s="29" t="s">
        <v>162</v>
      </c>
      <c r="C115" s="23" t="s">
        <v>155</v>
      </c>
      <c r="D11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6" spans="1:6" ht="15" hidden="1">
      <c r="A116" s="48" t="s">
        <v>163</v>
      </c>
      <c r="B116" s="65" t="s">
        <v>164</v>
      </c>
      <c r="C116" s="23" t="s">
        <v>155</v>
      </c>
      <c r="D116" s="46" t="e">
        <f>D113-D114-D115</f>
        <v>#REF!</v>
      </c>
      <c r="E116" s="36" t="e">
        <f>E113-E114-E115</f>
        <v>#REF!</v>
      </c>
      <c r="F116" s="36" t="e">
        <f>F113-F114-F115</f>
        <v>#REF!</v>
      </c>
    </row>
    <row r="117" spans="1:6" ht="15" hidden="1">
      <c r="A117" s="48" t="s">
        <v>165</v>
      </c>
      <c r="B117" s="65"/>
      <c r="C117" s="23" t="s">
        <v>166</v>
      </c>
      <c r="D117" s="42" t="e">
        <f>IF(D113=0,0,D116/D113)</f>
        <v>#REF!</v>
      </c>
      <c r="E117" s="35" t="e">
        <f>IF(E113=0,0,E116/E113)</f>
        <v>#REF!</v>
      </c>
      <c r="F117" s="35" t="e">
        <f>IF(F113=0,0,F116/F113)</f>
        <v>#REF!</v>
      </c>
    </row>
    <row r="118" spans="1:6" s="5" customFormat="1" ht="18.75" hidden="1">
      <c r="A118" s="48" t="s">
        <v>167</v>
      </c>
      <c r="B118" s="4" t="s">
        <v>6</v>
      </c>
      <c r="C118" s="4"/>
      <c r="D118" s="47"/>
      <c r="E118" s="24"/>
      <c r="F118" s="24"/>
    </row>
    <row r="119" spans="1:6" ht="15.75" hidden="1">
      <c r="A119" s="48" t="s">
        <v>168</v>
      </c>
      <c r="B119" s="17" t="s">
        <v>169</v>
      </c>
      <c r="C119" s="6" t="s">
        <v>138</v>
      </c>
      <c r="D11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0" spans="1:6" ht="15.75" hidden="1">
      <c r="A120" s="48" t="s">
        <v>214</v>
      </c>
      <c r="B120" s="17" t="s">
        <v>215</v>
      </c>
      <c r="C120" s="6" t="s">
        <v>138</v>
      </c>
      <c r="D12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1" spans="1:6" ht="15.75" hidden="1">
      <c r="A121" s="48" t="s">
        <v>170</v>
      </c>
      <c r="B121" s="17" t="s">
        <v>171</v>
      </c>
      <c r="C121" s="6" t="s">
        <v>138</v>
      </c>
      <c r="D12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2" spans="1:6" ht="15.75" hidden="1">
      <c r="A122" s="48" t="s">
        <v>172</v>
      </c>
      <c r="B122" s="65" t="s">
        <v>173</v>
      </c>
      <c r="C122" s="6" t="s">
        <v>138</v>
      </c>
      <c r="D12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3" spans="1:6" ht="15.75" hidden="1">
      <c r="A123" s="48" t="s">
        <v>174</v>
      </c>
      <c r="B123" s="65"/>
      <c r="C123" s="6" t="s">
        <v>1</v>
      </c>
      <c r="D123" s="41" t="e">
        <f>IF(D119=0,0,D122/D119)</f>
        <v>#REF!</v>
      </c>
      <c r="E123" s="33" t="e">
        <f>IF(E119=0,0,E122/E119)</f>
        <v>#REF!</v>
      </c>
      <c r="F123" s="33" t="e">
        <f>IF(F119=0,0,F122/F119)</f>
        <v>#REF!</v>
      </c>
    </row>
    <row r="124" spans="1:6" ht="15.75" hidden="1">
      <c r="A124" s="48" t="s">
        <v>175</v>
      </c>
      <c r="B124" s="17" t="s">
        <v>176</v>
      </c>
      <c r="C124" s="6" t="s">
        <v>138</v>
      </c>
      <c r="D12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5" spans="1:6" ht="15.75" hidden="1">
      <c r="A125" s="48" t="s">
        <v>177</v>
      </c>
      <c r="B125" s="17" t="s">
        <v>178</v>
      </c>
      <c r="C125" s="6" t="s">
        <v>138</v>
      </c>
      <c r="D125" s="40" t="e">
        <f>D119-D121-D122+D124</f>
        <v>#REF!</v>
      </c>
      <c r="E125" s="34" t="e">
        <f>E119-E121-E122+E124</f>
        <v>#REF!</v>
      </c>
      <c r="F125" s="34" t="e">
        <f>F119-F121-F122+F124</f>
        <v>#REF!</v>
      </c>
    </row>
    <row r="126" spans="1:6" ht="15.75" hidden="1">
      <c r="A126" s="48" t="s">
        <v>179</v>
      </c>
      <c r="B126" s="62" t="s">
        <v>16</v>
      </c>
      <c r="C126" s="6" t="s">
        <v>138</v>
      </c>
      <c r="D12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7" spans="1:6" ht="15.75" hidden="1">
      <c r="A127" s="48" t="s">
        <v>180</v>
      </c>
      <c r="B127" s="62"/>
      <c r="C127" s="6" t="s">
        <v>1</v>
      </c>
      <c r="D127" s="52" t="e">
        <f>IF(D126=0,0,D126/D125)</f>
        <v>#REF!</v>
      </c>
      <c r="E127" s="33" t="e">
        <f>IF(E126=0,0,E126/E125)</f>
        <v>#REF!</v>
      </c>
      <c r="F127" s="33" t="e">
        <f>IF(F126=0,0,F126/F125)</f>
        <v>#REF!</v>
      </c>
    </row>
    <row r="128" spans="1:6" ht="15.75" hidden="1">
      <c r="A128" s="48" t="s">
        <v>181</v>
      </c>
      <c r="B128" s="17" t="s">
        <v>18</v>
      </c>
      <c r="C128" s="6" t="s">
        <v>138</v>
      </c>
      <c r="D12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9" spans="1:6" ht="15.75" hidden="1">
      <c r="A129" s="48" t="s">
        <v>182</v>
      </c>
      <c r="B129" s="18" t="s">
        <v>19</v>
      </c>
      <c r="C129" s="6" t="s">
        <v>138</v>
      </c>
      <c r="D129" s="40" t="e">
        <f>D125-D126-D128</f>
        <v>#REF!</v>
      </c>
      <c r="E129" s="34" t="e">
        <f>E125-E126-E128</f>
        <v>#REF!</v>
      </c>
      <c r="F129" s="34" t="e">
        <f>F125-F126-F128</f>
        <v>#REF!</v>
      </c>
    </row>
    <row r="130" spans="1:6" ht="15.75" hidden="1">
      <c r="A130" s="48" t="s">
        <v>183</v>
      </c>
      <c r="B130" s="62" t="s">
        <v>20</v>
      </c>
      <c r="C130" s="6" t="s">
        <v>138</v>
      </c>
      <c r="D130" s="40" t="e">
        <f>D129-D132</f>
        <v>#REF!</v>
      </c>
      <c r="E130" s="34" t="e">
        <f>E129-E132</f>
        <v>#REF!</v>
      </c>
      <c r="F130" s="34" t="e">
        <f>F129-F132</f>
        <v>#REF!</v>
      </c>
    </row>
    <row r="131" spans="1:6" ht="15.75" hidden="1">
      <c r="A131" s="48" t="s">
        <v>184</v>
      </c>
      <c r="B131" s="62"/>
      <c r="C131" s="6" t="s">
        <v>1</v>
      </c>
      <c r="D131" s="41" t="e">
        <f>IF(D125=0,0,D130/D125)</f>
        <v>#REF!</v>
      </c>
      <c r="E131" s="33" t="e">
        <f>IF(E125=0,0,E130/E125)</f>
        <v>#REF!</v>
      </c>
      <c r="F131" s="33" t="e">
        <f>IF(F125=0,0,F130/F125)</f>
        <v>#REF!</v>
      </c>
    </row>
    <row r="132" spans="1:6" ht="15.75" hidden="1">
      <c r="A132" s="48" t="s">
        <v>185</v>
      </c>
      <c r="B132" s="17" t="s">
        <v>186</v>
      </c>
      <c r="C132" s="6" t="s">
        <v>138</v>
      </c>
      <c r="D132" s="40" t="e">
        <f>D133+D134+D135</f>
        <v>#REF!</v>
      </c>
      <c r="E132" s="34" t="e">
        <f>E133+E134+E135</f>
        <v>#REF!</v>
      </c>
      <c r="F132" s="34" t="e">
        <f>F133+F134+F135</f>
        <v>#REF!</v>
      </c>
    </row>
    <row r="133" spans="1:6" ht="15.75" hidden="1">
      <c r="A133" s="48" t="s">
        <v>187</v>
      </c>
      <c r="B133" s="17" t="s">
        <v>88</v>
      </c>
      <c r="C133" s="6" t="s">
        <v>138</v>
      </c>
      <c r="D13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4" spans="1:6" ht="15.75" hidden="1">
      <c r="A134" s="48" t="s">
        <v>188</v>
      </c>
      <c r="B134" s="17" t="s">
        <v>90</v>
      </c>
      <c r="C134" s="6" t="s">
        <v>138</v>
      </c>
      <c r="D13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5" spans="1:6" ht="15.75" hidden="1">
      <c r="A135" s="48" t="s">
        <v>189</v>
      </c>
      <c r="B135" s="17" t="s">
        <v>23</v>
      </c>
      <c r="C135" s="6" t="s">
        <v>138</v>
      </c>
      <c r="D13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6" spans="1:6" ht="31.5" hidden="1">
      <c r="A136" s="48" t="s">
        <v>190</v>
      </c>
      <c r="B136" s="8" t="s">
        <v>24</v>
      </c>
      <c r="C136" s="6" t="s">
        <v>138</v>
      </c>
      <c r="D13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7" spans="1:6" ht="15.75" hidden="1">
      <c r="A137" s="48" t="s">
        <v>191</v>
      </c>
      <c r="B137" s="62" t="s">
        <v>27</v>
      </c>
      <c r="C137" s="6" t="s">
        <v>138</v>
      </c>
      <c r="D137" s="43" t="e">
        <f>D125-D128-D132</f>
        <v>#REF!</v>
      </c>
      <c r="E137" s="37" t="e">
        <f>E125-E128-E132</f>
        <v>#REF!</v>
      </c>
      <c r="F137" s="37" t="e">
        <f>F125-F128-F132</f>
        <v>#REF!</v>
      </c>
    </row>
    <row r="138" spans="1:6" ht="15.75" hidden="1">
      <c r="A138" s="48" t="s">
        <v>192</v>
      </c>
      <c r="B138" s="62"/>
      <c r="C138" s="6" t="s">
        <v>1</v>
      </c>
      <c r="D138" s="41" t="e">
        <f>IF(D125=0,0,D137/D125)</f>
        <v>#REF!</v>
      </c>
      <c r="E138" s="33" t="e">
        <f>IF(E125=0,0,E137/E125)</f>
        <v>#REF!</v>
      </c>
      <c r="F138" s="33" t="e">
        <f>IF(F125=0,0,F137/F125)</f>
        <v>#REF!</v>
      </c>
    </row>
    <row r="139" spans="1:6" ht="15.75" hidden="1">
      <c r="A139" s="48" t="s">
        <v>193</v>
      </c>
      <c r="B139" s="63" t="s">
        <v>72</v>
      </c>
      <c r="C139" s="6" t="s">
        <v>138</v>
      </c>
      <c r="D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0" spans="1:6" ht="15.75" hidden="1">
      <c r="A140" s="48" t="s">
        <v>194</v>
      </c>
      <c r="B140" s="63"/>
      <c r="C140" s="6" t="s">
        <v>1</v>
      </c>
      <c r="D140" s="42" t="e">
        <f>IF(D125=0,0,D139/D125)</f>
        <v>#REF!</v>
      </c>
      <c r="E140" s="35" t="e">
        <f>IF(E125=0,0,E139/E125)</f>
        <v>#REF!</v>
      </c>
      <c r="F140" s="35" t="e">
        <f>IF(F125=0,0,F139/F125)</f>
        <v>#REF!</v>
      </c>
    </row>
    <row r="141" spans="1:6" ht="15.75" hidden="1">
      <c r="A141" s="48" t="s">
        <v>195</v>
      </c>
      <c r="B141" s="17" t="s">
        <v>196</v>
      </c>
      <c r="C141" s="6"/>
      <c r="D14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2" spans="1:6" s="5" customFormat="1" ht="18.75" hidden="1">
      <c r="A142" s="48" t="s">
        <v>197</v>
      </c>
      <c r="B142" s="19" t="s">
        <v>2</v>
      </c>
      <c r="C142" s="4"/>
      <c r="D142" s="44"/>
      <c r="E142" s="20"/>
      <c r="F142" s="20"/>
    </row>
    <row r="143" spans="1:6" ht="15.75" hidden="1">
      <c r="A143" s="48" t="s">
        <v>198</v>
      </c>
      <c r="B143" s="25" t="s">
        <v>199</v>
      </c>
      <c r="C143" s="6" t="s">
        <v>138</v>
      </c>
      <c r="D14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4" spans="1:6" ht="15.75" hidden="1">
      <c r="A144" s="48" t="s">
        <v>200</v>
      </c>
      <c r="B144" s="26" t="s">
        <v>201</v>
      </c>
      <c r="C144" s="6" t="s">
        <v>138</v>
      </c>
      <c r="D14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5" spans="1:6" ht="15.75" hidden="1">
      <c r="A145" s="48" t="s">
        <v>202</v>
      </c>
      <c r="B145" s="27" t="s">
        <v>203</v>
      </c>
      <c r="C145" s="6" t="s">
        <v>138</v>
      </c>
      <c r="D14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6" spans="1:6" ht="31.5" hidden="1">
      <c r="A146" s="48" t="s">
        <v>204</v>
      </c>
      <c r="B146" s="8" t="s">
        <v>205</v>
      </c>
      <c r="C146" s="6" t="s">
        <v>138</v>
      </c>
      <c r="D14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7" spans="1:6" ht="15.75" hidden="1">
      <c r="A147" s="48" t="s">
        <v>206</v>
      </c>
      <c r="B147" s="26" t="s">
        <v>18</v>
      </c>
      <c r="C147" s="6" t="s">
        <v>138</v>
      </c>
      <c r="D14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8" spans="1:6" ht="15.75" hidden="1">
      <c r="A148" s="48" t="s">
        <v>207</v>
      </c>
      <c r="B148" s="66" t="s">
        <v>213</v>
      </c>
      <c r="C148" s="6" t="s">
        <v>138</v>
      </c>
      <c r="D148" s="40" t="e">
        <f>D143-D144-D145-D147</f>
        <v>#REF!</v>
      </c>
      <c r="E148" s="34" t="e">
        <f>E143-E144-E145-E147</f>
        <v>#REF!</v>
      </c>
      <c r="F148" s="34" t="e">
        <f>F143-F144-F145-F147</f>
        <v>#REF!</v>
      </c>
    </row>
    <row r="149" spans="1:6" ht="15.75" hidden="1">
      <c r="A149" s="48" t="s">
        <v>208</v>
      </c>
      <c r="B149" s="66"/>
      <c r="C149" s="6" t="s">
        <v>1</v>
      </c>
      <c r="D149" s="41" t="e">
        <f>IF(D143=0,0,D148/D143)</f>
        <v>#REF!</v>
      </c>
      <c r="E149" s="33" t="e">
        <f>IF(E143=0,0,E148/E143)</f>
        <v>#REF!</v>
      </c>
      <c r="F149" s="33" t="e">
        <f>IF(F143=0,0,F148/F143)</f>
        <v>#REF!</v>
      </c>
    </row>
    <row r="150" spans="1:6" ht="15.75" hidden="1">
      <c r="A150" s="48" t="s">
        <v>216</v>
      </c>
      <c r="B150" s="63" t="s">
        <v>72</v>
      </c>
      <c r="C150" s="6" t="s">
        <v>138</v>
      </c>
      <c r="D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1" spans="1:6" ht="15.75" hidden="1">
      <c r="A151" s="48" t="s">
        <v>217</v>
      </c>
      <c r="B151" s="63"/>
      <c r="C151" s="6" t="s">
        <v>1</v>
      </c>
      <c r="D151" s="42" t="e">
        <f>IF(D136=0,0,D150/D136)</f>
        <v>#REF!</v>
      </c>
      <c r="E151" s="35" t="e">
        <f>IF(E136=0,0,E150/E136)</f>
        <v>#REF!</v>
      </c>
      <c r="F151" s="35" t="e">
        <f>IF(F136=0,0,F150/F136)</f>
        <v>#REF!</v>
      </c>
    </row>
    <row r="152" spans="1:6" ht="15.75" hidden="1">
      <c r="A152" s="48" t="s">
        <v>209</v>
      </c>
      <c r="B152" s="26" t="s">
        <v>210</v>
      </c>
      <c r="C152" s="6" t="s">
        <v>138</v>
      </c>
      <c r="D152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3" spans="1:6" ht="16.5" hidden="1" thickBot="1">
      <c r="A153" s="49" t="s">
        <v>211</v>
      </c>
      <c r="B153" s="50" t="s">
        <v>212</v>
      </c>
      <c r="C153" s="51" t="s">
        <v>138</v>
      </c>
      <c r="D15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6" ht="15.75">
      <c r="C166" s="31"/>
    </row>
    <row r="167" ht="15.75">
      <c r="C167" s="31"/>
    </row>
    <row r="168" ht="15.75">
      <c r="C168" s="31"/>
    </row>
    <row r="169" ht="15.75">
      <c r="C169" s="31"/>
    </row>
  </sheetData>
  <sheetProtection/>
  <mergeCells count="28">
    <mergeCell ref="B122:B123"/>
    <mergeCell ref="B90:B91"/>
    <mergeCell ref="B150:B151"/>
    <mergeCell ref="B137:B138"/>
    <mergeCell ref="B139:B140"/>
    <mergeCell ref="B148:B149"/>
    <mergeCell ref="B126:B127"/>
    <mergeCell ref="B130:B131"/>
    <mergeCell ref="B99:B100"/>
    <mergeCell ref="B116:B117"/>
    <mergeCell ref="B83:B84"/>
    <mergeCell ref="B86:B87"/>
    <mergeCell ref="B81:B82"/>
    <mergeCell ref="B97:B98"/>
    <mergeCell ref="B70:B71"/>
    <mergeCell ref="B74:B75"/>
    <mergeCell ref="A3:A5"/>
    <mergeCell ref="B3:B5"/>
    <mergeCell ref="B46:B47"/>
    <mergeCell ref="B48:B49"/>
    <mergeCell ref="B54:B55"/>
    <mergeCell ref="B58:B59"/>
    <mergeCell ref="C3:C5"/>
    <mergeCell ref="B19:B20"/>
    <mergeCell ref="B15:B16"/>
    <mergeCell ref="B65:B66"/>
    <mergeCell ref="B67:B68"/>
    <mergeCell ref="D3:H3"/>
  </mergeCells>
  <printOptions/>
  <pageMargins left="0.11811023622047245" right="0.11811023622047245" top="0" bottom="0" header="0" footer="0"/>
  <pageSetup horizontalDpi="600" verticalDpi="600" orientation="landscape" paperSize="9" scale="5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Ходосок Дарья Владимировна</cp:lastModifiedBy>
  <cp:lastPrinted>2016-02-01T10:27:07Z</cp:lastPrinted>
  <dcterms:created xsi:type="dcterms:W3CDTF">2012-08-30T10:25:26Z</dcterms:created>
  <dcterms:modified xsi:type="dcterms:W3CDTF">2019-02-28T09:34:56Z</dcterms:modified>
  <cp:category/>
  <cp:version/>
  <cp:contentType/>
  <cp:contentStatus/>
</cp:coreProperties>
</file>